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updateLinks="never" codeName="xlsBook" defaultThemeVersion="124226"/>
  <mc:AlternateContent xmlns:mc="http://schemas.openxmlformats.org/markup-compatibility/2006">
    <mc:Choice Requires="x15">
      <x15ac:absPath xmlns:x15ac="http://schemas.microsoft.com/office/spreadsheetml/2010/11/ac" url="G:\WORK\ТВС\Сайт\2023\"/>
    </mc:Choice>
  </mc:AlternateContent>
  <xr:revisionPtr revIDLastSave="0" documentId="8_{BB90A9C1-8758-4CE3-B1B0-B82D06AEB6CD}"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Дифференциация!$E$22:$E$31</definedName>
    <definedName name="anscount" hidden="1">1</definedName>
    <definedName name="availability_price">TEHSHEET!$K$8</definedName>
    <definedName name="CHECK_LINK_RANGE_1">"Калькуляция!$I$11:$I$132"</definedName>
    <definedName name="checkCell_List09">Территории!$D$27:$L$27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2.10'!$G$13:$J$13</definedName>
    <definedName name="CURRENT_DATE">TEHSHEET!$G$17</definedName>
    <definedName name="data_type">TEHSHEET!$M$2:$M$3</definedName>
    <definedName name="DATA_URL">TEHSHEET!$K$11</definedName>
    <definedName name="DESCRIPTION_TERRITORY">REESTR_DS!$B$2:$B$5</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2.10'!$G$9:$J$9</definedName>
    <definedName name="flagUsedTer_List09">Территории!$P$11:$P$27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REESTR_MO!$A$2:$D$61</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2.10'!$E$11:$J$17</definedName>
    <definedName name="List01_Name">'Форма 2.10'!$G$8:$J$8</definedName>
    <definedName name="List01_Num">'Форма 2.10'!$G$1:$J$1</definedName>
    <definedName name="List01_p1">'Форма 2.10'!$G$11:$J$11</definedName>
    <definedName name="List01_p2">'Форма 2.10'!$G$12:$J$12</definedName>
    <definedName name="List01_p3">'Форма 2.10'!$G$13:$J$13</definedName>
    <definedName name="List01_p4">'Форма 2.10'!$G$3:$J$3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Дифференциация!$X$20:$X$32</definedName>
    <definedName name="List07_CheckC">Дифференциация!$D$21:$M$31</definedName>
    <definedName name="List07_fieldMarker">Дифференциация!$Y$20:$Y$32</definedName>
    <definedName name="List07_Fill">Дифференциация!$D$33:$F$33</definedName>
    <definedName name="List09_CheckC">Территории!$D$11:$L$27</definedName>
    <definedName name="List09_NameCol">Территории!$K$1:$M$1</definedName>
    <definedName name="List09_REESTR_MO">Территории!$H$11:$L$27</definedName>
    <definedName name="logical">TEHSHEET!$D$2:$D$3</definedName>
    <definedName name="mo_List09">Территории!$K$11:$K$27</definedName>
    <definedName name="MONTH">TEHSHEET!$E$2:$E$13</definedName>
    <definedName name="mr_id">TEHSHEET!$J$2</definedName>
    <definedName name="mr_list">MR_LIST!$A$1</definedName>
    <definedName name="mr_List09">Территории!$H$11:$H$27</definedName>
    <definedName name="mrCopy_List09">Территории!$M$11:$M$27</definedName>
    <definedName name="mrmoCopy_List09">Территории!$R$11:$R$27</definedName>
    <definedName name="note_sct">Дифференциация!$M$21:$M$31</definedName>
    <definedName name="note_ter">Дифференциация!$I$21:$I$31</definedName>
    <definedName name="num_of_cst">Титульный!$F$17</definedName>
    <definedName name="obj_List01_22">'Форма 2.10'!$G:$G</definedName>
    <definedName name="obj_List01_25">'Форма 2.10'!$H:$H</definedName>
    <definedName name="obj_List01_28">'Форма 2.10'!$I:$I</definedName>
    <definedName name="obj_List02_22">'Форма 1.0.1'!$8:$8</definedName>
    <definedName name="obj_List02_25">'Форма 1.0.1'!$20:$20</definedName>
    <definedName name="obj_List02_28">'Форма 1.0.1'!$32:$32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Территории!$C$11:$C$27</definedName>
    <definedName name="pDel_List09_1">Территории!$F$11:$F$27</definedName>
    <definedName name="pDel_List09_2">Территории!$I$11:$I$27</definedName>
    <definedName name="pDelList07_01">Дифференциация!$C$22:$C$32</definedName>
    <definedName name="pDelList07_04">Дифференциация!$G$22:$G$32</definedName>
    <definedName name="pDelList07_05">Дифференциация!$K$22:$K$32</definedName>
    <definedName name="pIns_Comm">Комментарии!$E$13</definedName>
    <definedName name="pIns_List01_1">'Форма 2.10'!$J$8</definedName>
    <definedName name="pIns_List01_2">'Форма 2.10'!$E$20</definedName>
    <definedName name="pIns_List02">'Форма 1.0.1'!$43:$43</definedName>
    <definedName name="pIns_List03">'Форма 1.0.2'!$E$13</definedName>
    <definedName name="pIns_List04">'Сведения об изменении'!$E$14</definedName>
    <definedName name="pIns_List07_01">Дифференциация!$E$20:$E$32</definedName>
    <definedName name="pIns_List07_04">Дифференциация!$I$20:$I$32</definedName>
    <definedName name="pIns_List07_05">Дифференциация!$M$20:$M$32</definedName>
    <definedName name="pIns_List09_0">Территории!$E$27</definedName>
    <definedName name="QUARTER">TEHSHEET!$F$2:$F$5</definedName>
    <definedName name="REESTR_LINK_RANGE">REESTR_LINK!$A$2:$C$3</definedName>
    <definedName name="REESTR_ORG_RANGE">REESTR_ORG!$A$2:$J$611</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Территории!$E$11:$E$27</definedName>
    <definedName name="terCopy_List09">Территории!$Q$11:$Q$27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Дифференциация!$B$20:$B$32</definedName>
    <definedName name="Y_N_List07_02">Дифференциация!$F$20:$F$32</definedName>
    <definedName name="Y_N_List07_05">Дифференциация!$J$20:$J$32</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553" l="1"/>
  <c r="A32" i="553" l="1"/>
  <c r="A31" i="553"/>
  <c r="A30" i="553"/>
  <c r="A29" i="553"/>
  <c r="F40" i="569"/>
  <c r="D40" i="569"/>
  <c r="F36" i="569"/>
  <c r="F28" i="569"/>
  <c r="D28" i="569"/>
  <c r="F24" i="569"/>
  <c r="F16" i="569"/>
  <c r="D16" i="569"/>
  <c r="F12" i="569"/>
  <c r="A19" i="553"/>
  <c r="A20" i="553"/>
  <c r="A21" i="553"/>
  <c r="A22" i="553"/>
  <c r="A23" i="553"/>
  <c r="A24" i="553"/>
  <c r="A25" i="553"/>
  <c r="A26" i="553"/>
  <c r="A27" i="553"/>
  <c r="A28" i="553"/>
  <c r="I15" i="532"/>
  <c r="I10" i="532"/>
  <c r="H15" i="532"/>
  <c r="H10" i="532"/>
  <c r="A18" i="553"/>
  <c r="A17" i="553"/>
  <c r="A14" i="553"/>
  <c r="A15" i="553"/>
  <c r="A16" i="553"/>
  <c r="A13" i="553"/>
  <c r="A12" i="553"/>
  <c r="A9" i="553"/>
  <c r="A10" i="553"/>
  <c r="A11" i="553"/>
  <c r="A8" i="553"/>
  <c r="A7" i="553"/>
  <c r="R24" i="566"/>
  <c r="R23" i="566"/>
  <c r="A6" i="553"/>
  <c r="R22" i="566"/>
  <c r="P22" i="566" a="1"/>
  <c r="P22" i="566" s="1"/>
  <c r="R19" i="566"/>
  <c r="R18" i="566"/>
  <c r="A5" i="553"/>
  <c r="R17" i="566"/>
  <c r="P17" i="566" a="1"/>
  <c r="P17" i="566" s="1"/>
  <c r="R14" i="566"/>
  <c r="R13" i="566"/>
  <c r="A4" i="553"/>
  <c r="R12" i="566"/>
  <c r="P12" i="566" a="1"/>
  <c r="P12" i="566" s="1"/>
  <c r="M24" i="566"/>
  <c r="M23" i="566"/>
  <c r="M22" i="566"/>
  <c r="M19" i="566"/>
  <c r="M18" i="566"/>
  <c r="M17" i="566"/>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B3" i="525"/>
  <c r="M25" i="471"/>
  <c r="M20" i="471"/>
  <c r="B2" i="525"/>
  <c r="M15" i="471"/>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 ref="D20" authorId="0" shapeId="0" xr:uid="{00000000-0006-0000-0600-000002000000}">
      <text>
        <r>
          <rPr>
            <sz val="9"/>
            <color indexed="81"/>
            <rFont val="Tahoma"/>
            <family val="2"/>
            <charset val="204"/>
          </rPr>
          <t>Для переходя к Форме 2.10 
дважды кликните по этой ячейке</t>
        </r>
      </text>
    </comment>
    <comment ref="D32" authorId="0" shapeId="0" xr:uid="{00000000-0006-0000-0600-000003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 ref="H8" authorId="0" shapeId="0" xr:uid="{00000000-0006-0000-0700-000002000000}">
      <text>
        <r>
          <rPr>
            <sz val="9"/>
            <color indexed="81"/>
            <rFont val="Tahoma"/>
            <family val="2"/>
            <charset val="204"/>
          </rPr>
          <t>Для переходя к Форме 1.0.1 
дважды кликните по этой ячейке</t>
        </r>
      </text>
    </comment>
    <comment ref="I8" authorId="0" shapeId="0" xr:uid="{00000000-0006-0000-0700-000003000000}">
      <text>
        <r>
          <rPr>
            <sz val="9"/>
            <color indexed="81"/>
            <rFont val="Tahoma"/>
            <family val="2"/>
            <charset val="204"/>
          </rPr>
          <t>Для переходя к Форме 1.0.1 
дважды кликните по этой ячейке</t>
        </r>
      </text>
    </comment>
    <comment ref="E17" authorId="0" shapeId="0" xr:uid="{00000000-0006-0000-0700-000004000000}">
      <text>
        <r>
          <rPr>
            <sz val="9"/>
            <color indexed="81"/>
            <rFont val="Tahoma"/>
            <family val="2"/>
            <charset val="204"/>
          </rPr>
          <t>Для переходя к Форме 1.0.1 
дважды кликните по этой ячейке</t>
        </r>
      </text>
    </comment>
    <comment ref="E18" authorId="0" shapeId="0" xr:uid="{00000000-0006-0000-0700-000005000000}">
      <text>
        <r>
          <rPr>
            <sz val="9"/>
            <color indexed="81"/>
            <rFont val="Tahoma"/>
            <family val="2"/>
            <charset val="204"/>
          </rPr>
          <t>Для переходя к Форме 1.0.1 
дважды кликните по этой ячейке</t>
        </r>
      </text>
    </comment>
    <comment ref="E19" authorId="0" shapeId="0" xr:uid="{00000000-0006-0000-0700-000006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<sst xmlns="http://schemas.openxmlformats.org/spreadsheetml/2006/main" count="5538" uniqueCount="2821">
  <si>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</si>
  <si>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</si>
  <si>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</si>
  <si>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</si>
  <si>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</si>
  <si>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</si>
  <si>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</si>
  <si>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</si>
  <si>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</si>
  <si>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</si>
  <si>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</si>
  <si>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</si>
  <si>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</si>
  <si>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</si>
  <si>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</si>
  <si>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</si>
  <si>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</si>
  <si>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</si>
  <si>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</si>
  <si>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</si>
  <si>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</si>
  <si>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</si>
  <si>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</si>
  <si>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</si>
  <si>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</si>
  <si>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</si>
  <si>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</si>
  <si>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</si>
  <si>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</si>
  <si>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</si>
  <si>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</si>
  <si>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</si>
  <si>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</si>
  <si>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</si>
  <si>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</si>
  <si>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</si>
  <si>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</si>
  <si>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</si>
  <si>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</si>
  <si>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</si>
  <si>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</si>
  <si>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</si>
  <si>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</si>
  <si>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</si>
  <si>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</si>
  <si>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</si>
  <si>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</si>
  <si>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</si>
  <si>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</si>
  <si>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</si>
  <si>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</si>
  <si>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</si>
  <si>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</si>
  <si>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</si>
  <si>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</si>
  <si>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</si>
  <si>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</si>
  <si>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</si>
  <si>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</si>
  <si>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</si>
  <si>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</si>
  <si>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</si>
  <si>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</si>
  <si>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</si>
  <si>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</si>
  <si>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</si>
  <si>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</si>
  <si>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</si>
  <si>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</si>
  <si>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</si>
  <si>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</si>
  <si>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</si>
  <si>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</si>
  <si>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</si>
  <si>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</si>
  <si>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</si>
  <si>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</si>
  <si>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</si>
  <si>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</si>
  <si>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</si>
  <si>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</si>
  <si>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</si>
  <si>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</si>
  <si>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</si>
  <si>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</si>
  <si>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</si>
  <si>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</si>
  <si>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</si>
  <si>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</si>
  <si>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</si>
  <si>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</si>
  <si>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</si>
  <si>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</si>
  <si>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</si>
  <si>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</si>
  <si>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</si>
  <si>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</si>
  <si>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</si>
  <si>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</si>
  <si>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</si>
  <si>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</si>
  <si>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</si>
  <si>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</si>
  <si>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</si>
  <si>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</si>
  <si>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</si>
  <si>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</si>
  <si>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</si>
  <si>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</si>
  <si>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</si>
  <si>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</si>
  <si>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</si>
  <si>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</si>
  <si>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</si>
  <si>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</si>
  <si>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</si>
  <si>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</si>
  <si>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</si>
  <si>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</si>
  <si>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</si>
  <si>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</si>
  <si>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</si>
  <si>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</si>
  <si>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</si>
  <si>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</si>
  <si>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</si>
  <si>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</si>
  <si>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</si>
  <si>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</si>
  <si>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</si>
  <si>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</si>
  <si>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</si>
  <si>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</si>
  <si>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</si>
  <si>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</si>
  <si>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</si>
  <si>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</si>
  <si>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</si>
  <si>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</si>
  <si>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</si>
  <si>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</si>
  <si>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</si>
  <si>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</si>
  <si>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</si>
  <si>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</si>
  <si>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</si>
  <si>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</si>
  <si>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</si>
  <si>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</si>
  <si>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</si>
  <si>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</si>
  <si>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</si>
  <si>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</si>
  <si>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</si>
  <si>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</si>
  <si>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</si>
  <si>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</si>
  <si>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</si>
  <si>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</si>
  <si>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</si>
  <si>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</si>
  <si>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</si>
  <si>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</si>
  <si>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</si>
  <si>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</si>
  <si>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</si>
  <si>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</si>
  <si>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</si>
  <si>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</si>
  <si>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</si>
  <si>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</si>
  <si>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</si>
  <si>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</si>
  <si>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</si>
  <si>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</si>
  <si>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</si>
  <si>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</si>
  <si>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</si>
  <si>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</si>
  <si>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</si>
  <si>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</si>
  <si>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</si>
  <si>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</si>
  <si>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</si>
  <si>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</si>
  <si>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</si>
  <si>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</si>
  <si>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</si>
  <si>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</si>
  <si>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</si>
  <si>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</si>
  <si>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</si>
  <si>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</si>
  <si>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</si>
  <si>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</si>
  <si>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</si>
  <si>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</si>
  <si>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</si>
  <si>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</si>
  <si>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</si>
  <si>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</si>
  <si>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</si>
  <si>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</si>
  <si>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</si>
  <si>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</si>
  <si>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</si>
  <si>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</si>
  <si>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</si>
  <si>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</si>
  <si>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</si>
  <si>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</si>
  <si>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</si>
  <si>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</si>
  <si>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</si>
  <si>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</si>
  <si>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</si>
  <si>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</si>
  <si>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</si>
  <si>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</si>
  <si>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</si>
  <si>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</si>
  <si>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</si>
  <si>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</si>
  <si>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</si>
  <si>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</si>
  <si>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</si>
  <si>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</si>
  <si>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</si>
  <si>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</si>
  <si>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</si>
  <si>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</si>
  <si>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</si>
  <si>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</si>
  <si>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</si>
  <si>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</si>
  <si>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</si>
  <si>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</si>
  <si>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</si>
  <si>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</si>
  <si>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</si>
  <si>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</si>
  <si>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</si>
  <si>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</si>
  <si>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</si>
  <si>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</si>
  <si>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</si>
  <si>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</si>
  <si>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</si>
  <si>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</si>
  <si>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</si>
  <si>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</si>
  <si>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</si>
  <si>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</si>
  <si>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</si>
  <si>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</si>
  <si>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</si>
  <si>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</si>
  <si>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</si>
  <si>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</si>
  <si>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</si>
  <si>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</si>
  <si>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</si>
  <si>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</si>
  <si>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</si>
  <si>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</si>
  <si>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</si>
  <si>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</si>
  <si>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</si>
  <si>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</si>
  <si>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</si>
  <si>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</si>
  <si>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</si>
  <si>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</si>
  <si>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</si>
  <si>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</si>
  <si>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</si>
  <si>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</si>
  <si>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</si>
  <si>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</si>
  <si>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</si>
  <si>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</si>
  <si>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</si>
  <si>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</si>
  <si>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</si>
  <si>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</si>
  <si>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</si>
  <si>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</si>
  <si>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</si>
  <si>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</si>
  <si>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</si>
  <si>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</si>
  <si>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</si>
  <si>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</si>
  <si>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</si>
  <si>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</si>
  <si>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</si>
  <si>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</si>
  <si>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</si>
  <si>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</si>
  <si>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</si>
  <si>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</si>
  <si>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</si>
  <si>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</si>
  <si>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</si>
  <si>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</si>
  <si>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</si>
  <si>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</si>
  <si>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</si>
  <si>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</si>
  <si>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</si>
  <si>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</si>
  <si>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</si>
  <si>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</si>
  <si>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</si>
  <si>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</si>
  <si>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</si>
  <si>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</si>
  <si>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</si>
  <si>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</si>
  <si>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</si>
  <si>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</si>
  <si>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</si>
  <si>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</si>
  <si>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</si>
  <si>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</si>
  <si>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</si>
  <si>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</si>
  <si>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</si>
  <si>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</si>
  <si>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</si>
  <si>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</si>
  <si>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</si>
  <si>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</si>
  <si>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</si>
  <si>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</si>
  <si>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</si>
  <si>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</si>
  <si>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</si>
  <si>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</si>
  <si>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</si>
  <si>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</si>
  <si>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</si>
  <si>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</si>
  <si>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</si>
  <si>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</si>
  <si>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</si>
  <si>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</si>
  <si>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</si>
  <si>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</si>
  <si>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</si>
  <si>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</si>
  <si>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</si>
  <si>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05.04.2023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</si>
  <si>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</si>
  <si>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</si>
  <si>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</si>
  <si>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</si>
  <si>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</si>
  <si>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</si>
  <si>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</si>
  <si>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</si>
  <si>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</si>
  <si>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</si>
  <si>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</si>
  <si>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</si>
  <si>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</si>
  <si>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</si>
  <si>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</si>
  <si>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</si>
  <si>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</si>
  <si>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2596</t>
  </si>
  <si>
    <t>26568823</t>
  </si>
  <si>
    <t>"1166 Военно - строительное управление " филиал ОАО "Главное управление обустройства войск"</t>
  </si>
  <si>
    <t>7703702341</t>
  </si>
  <si>
    <t>770301001</t>
  </si>
  <si>
    <t>26548293</t>
  </si>
  <si>
    <t>"МУП "Водоканал" г. Троицк"</t>
  </si>
  <si>
    <t>5046048090</t>
  </si>
  <si>
    <t>775101001</t>
  </si>
  <si>
    <t>26548031</t>
  </si>
  <si>
    <t>"НИЦИАМТ-ФГУП-НАМИ"</t>
  </si>
  <si>
    <t>7711000924</t>
  </si>
  <si>
    <t>774301001</t>
  </si>
  <si>
    <t>26357765</t>
  </si>
  <si>
    <t>АО "198 КЖИ"</t>
  </si>
  <si>
    <t>5028002208</t>
  </si>
  <si>
    <t>502801001</t>
  </si>
  <si>
    <t>29-10-1998 00:00:00</t>
  </si>
  <si>
    <t>26505018</t>
  </si>
  <si>
    <t>АО "22 БТРЗ"</t>
  </si>
  <si>
    <t>5031087177</t>
  </si>
  <si>
    <t>503101001</t>
  </si>
  <si>
    <t>27-08-2009 00:00:00</t>
  </si>
  <si>
    <t>26357816</t>
  </si>
  <si>
    <t>АО "Агрокомплекс Горки-2"</t>
  </si>
  <si>
    <t>5032000193</t>
  </si>
  <si>
    <t>503201001</t>
  </si>
  <si>
    <t>27256344</t>
  </si>
  <si>
    <t>АО "Агрокомплекс Ногинский"</t>
  </si>
  <si>
    <t>5031069844</t>
  </si>
  <si>
    <t>08-11-2006 00:00:00</t>
  </si>
  <si>
    <t>26357799</t>
  </si>
  <si>
    <t>АО "БЭЗ"</t>
  </si>
  <si>
    <t>5031013256</t>
  </si>
  <si>
    <t>20-06-2002 00:00:00</t>
  </si>
  <si>
    <t>26548015</t>
  </si>
  <si>
    <t>АО "Бецема"</t>
  </si>
  <si>
    <t>5024012580</t>
  </si>
  <si>
    <t>502401001</t>
  </si>
  <si>
    <t>22-03-1991 00:00:00</t>
  </si>
  <si>
    <t>29649705</t>
  </si>
  <si>
    <t>АО "Бронницкий ТВК"</t>
  </si>
  <si>
    <t>5002004144</t>
  </si>
  <si>
    <t>500201001</t>
  </si>
  <si>
    <t>04-08-2015 00:00:00</t>
  </si>
  <si>
    <t>31665135</t>
  </si>
  <si>
    <t>АО "ВАЗ"</t>
  </si>
  <si>
    <t>5005073080</t>
  </si>
  <si>
    <t>500501001</t>
  </si>
  <si>
    <t>31-01-2023 00:00:00</t>
  </si>
  <si>
    <t>26361020</t>
  </si>
  <si>
    <t>АО "ВЕГЕТТА"</t>
  </si>
  <si>
    <t>7713070229</t>
  </si>
  <si>
    <t>504701001</t>
  </si>
  <si>
    <t>17-08-1992 00:00:00</t>
  </si>
  <si>
    <t>26357652</t>
  </si>
  <si>
    <t>АО "ВПК "НПО машиностроения"</t>
  </si>
  <si>
    <t>5012039795</t>
  </si>
  <si>
    <t>504101001</t>
  </si>
  <si>
    <t>28-02-2007 00:00:00</t>
  </si>
  <si>
    <t>27581214</t>
  </si>
  <si>
    <t>АО "Вектор плюс"</t>
  </si>
  <si>
    <t>5024099693</t>
  </si>
  <si>
    <t>15-10-2008 00:00:00</t>
  </si>
  <si>
    <t>28420696</t>
  </si>
  <si>
    <t>АО "Водоканал "Павшино"</t>
  </si>
  <si>
    <t>5024139635</t>
  </si>
  <si>
    <t>15-10-2013 00:00:00</t>
  </si>
  <si>
    <t>26548305</t>
  </si>
  <si>
    <t>АО "Водоканал"</t>
  </si>
  <si>
    <t>5018134420</t>
  </si>
  <si>
    <t>501801001</t>
  </si>
  <si>
    <t>11-01-0009 00:00:00</t>
  </si>
  <si>
    <t>26548209</t>
  </si>
  <si>
    <t>5024022700</t>
  </si>
  <si>
    <t>16-11-1993 00:00:00</t>
  </si>
  <si>
    <t>26548275</t>
  </si>
  <si>
    <t>АО "Водоканал-Мытищи"</t>
  </si>
  <si>
    <t>5029088173</t>
  </si>
  <si>
    <t>502901001</t>
  </si>
  <si>
    <t>26510853</t>
  </si>
  <si>
    <t>АО "Волоколамское ПТП РЖКХ"</t>
  </si>
  <si>
    <t>5004021787</t>
  </si>
  <si>
    <t>500401001</t>
  </si>
  <si>
    <t>31-12-2008 00:00:00</t>
  </si>
  <si>
    <t>31033154</t>
  </si>
  <si>
    <t>АО "ГКНПЦ им.М.В.Хруничева", "КБхиммаш им. А.М. Исаева" - филиал АО "ГКНПЦ им. М.В. Хруничева"</t>
  </si>
  <si>
    <t>7730239877</t>
  </si>
  <si>
    <t>500545002</t>
  </si>
  <si>
    <t>30335229</t>
  </si>
  <si>
    <t>АО "ГУ ЖКХ"</t>
  </si>
  <si>
    <t>5116000922</t>
  </si>
  <si>
    <t>770401001</t>
  </si>
  <si>
    <t>30872564</t>
  </si>
  <si>
    <t>АО "Главное управление обустройства войск"</t>
  </si>
  <si>
    <t>23-01-2017 00:00:00</t>
  </si>
  <si>
    <t>26548389</t>
  </si>
  <si>
    <t>АО "Голицынская птицефабрика"</t>
  </si>
  <si>
    <t>5032000228</t>
  </si>
  <si>
    <t>26357634</t>
  </si>
  <si>
    <t>АО "ДМЗ" им. Н.П.Федорова"</t>
  </si>
  <si>
    <t>5010030050</t>
  </si>
  <si>
    <t>501001001</t>
  </si>
  <si>
    <t>26357672</t>
  </si>
  <si>
    <t>АО "ДП "Истра-Нутриция"</t>
  </si>
  <si>
    <t>5017014392</t>
  </si>
  <si>
    <t>501701001</t>
  </si>
  <si>
    <t>12-07-1995 00:00:00</t>
  </si>
  <si>
    <t>30983740</t>
  </si>
  <si>
    <t>АО "ЖИЛСЕРВИС"</t>
  </si>
  <si>
    <t>5075369524</t>
  </si>
  <si>
    <t>507501001</t>
  </si>
  <si>
    <t>11-12-2008 00:00:00</t>
  </si>
  <si>
    <t>30998619</t>
  </si>
  <si>
    <t>АО "ЖКХ Горки-2"</t>
  </si>
  <si>
    <t>5032291802</t>
  </si>
  <si>
    <t>24-11-2017 00:00:00</t>
  </si>
  <si>
    <t>26357819</t>
  </si>
  <si>
    <t>АО "Заречье" им.С.А.Кушнарева</t>
  </si>
  <si>
    <t>5032001366</t>
  </si>
  <si>
    <t>29-12-1993 00:00:00</t>
  </si>
  <si>
    <t>31463775</t>
  </si>
  <si>
    <t>АО "КБ Химмаш им. А.М.Исаева"</t>
  </si>
  <si>
    <t>5018202198</t>
  </si>
  <si>
    <t>01-11-2019 00:00:00</t>
  </si>
  <si>
    <t>26582198</t>
  </si>
  <si>
    <t>АО "КВЗУ"</t>
  </si>
  <si>
    <t>5052018907</t>
  </si>
  <si>
    <t>505201001</t>
  </si>
  <si>
    <t>31481933</t>
  </si>
  <si>
    <t>АО "КЦ" (филиал "Ожерельевский комбикормовый завод")</t>
  </si>
  <si>
    <t>4813007240</t>
  </si>
  <si>
    <t>501943001</t>
  </si>
  <si>
    <t>26357862</t>
  </si>
  <si>
    <t>АО "Карболит"</t>
  </si>
  <si>
    <t>5034050168</t>
  </si>
  <si>
    <t>503401001</t>
  </si>
  <si>
    <t>07-10-1992 00:00:00</t>
  </si>
  <si>
    <t>26548291</t>
  </si>
  <si>
    <t>АО "Клинический санаторий "Валуево"</t>
  </si>
  <si>
    <t>7710013582</t>
  </si>
  <si>
    <t>26807285</t>
  </si>
  <si>
    <t>АО "Колхоз Уваровский"</t>
  </si>
  <si>
    <t>5028015648</t>
  </si>
  <si>
    <t>10-11-2002 00:00:00</t>
  </si>
  <si>
    <t>26358075</t>
  </si>
  <si>
    <t>АО "Корпорация "Тактическое ракетное вооружение"</t>
  </si>
  <si>
    <t>5099000013</t>
  </si>
  <si>
    <t>997850001</t>
  </si>
  <si>
    <t>31449892</t>
  </si>
  <si>
    <t>АО "Корпорация развития Московской области"</t>
  </si>
  <si>
    <t>5024131315</t>
  </si>
  <si>
    <t>02-10-2012 00:00:00</t>
  </si>
  <si>
    <t>26357797</t>
  </si>
  <si>
    <t>АО "ЛОК "Колонтаево"</t>
  </si>
  <si>
    <t>5031009115</t>
  </si>
  <si>
    <t>04-05-1995 00:00:00</t>
  </si>
  <si>
    <t>26548257</t>
  </si>
  <si>
    <t>АО "Лакокраска"</t>
  </si>
  <si>
    <t>5050012040</t>
  </si>
  <si>
    <t>760601001</t>
  </si>
  <si>
    <t>27-11-1992 00:00:00</t>
  </si>
  <si>
    <t>26548307</t>
  </si>
  <si>
    <t>АО "Люберецкий водоканал"</t>
  </si>
  <si>
    <t>5027130197</t>
  </si>
  <si>
    <t>502701001</t>
  </si>
  <si>
    <t>28-12-2007 00:00:00</t>
  </si>
  <si>
    <t>26358045</t>
  </si>
  <si>
    <t>АО "МАНП"</t>
  </si>
  <si>
    <t>5074002308</t>
  </si>
  <si>
    <t>26505074</t>
  </si>
  <si>
    <t>АО "МАШ"</t>
  </si>
  <si>
    <t>7712094033</t>
  </si>
  <si>
    <t>09-07-1996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</si>
  <si>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</si>
  <si>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</si>
  <si>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</si>
  <si>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</si>
  <si>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</si>
  <si>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</si>
  <si>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</si>
  <si>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</si>
  <si>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</si>
  <si>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</si>
  <si>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</si>
  <si>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</si>
  <si>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</si>
  <si>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</si>
  <si>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</si>
  <si>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</si>
  <si>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</si>
  <si>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</si>
  <si>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26358026</t>
  </si>
  <si>
    <t>АО "Металлургический завод "Электросталь"</t>
  </si>
  <si>
    <t>5053000797</t>
  </si>
  <si>
    <t>509950001</t>
  </si>
  <si>
    <t>28-01-1993 00:00:00</t>
  </si>
  <si>
    <t>26357771</t>
  </si>
  <si>
    <t>АО "Метровагонмаш"</t>
  </si>
  <si>
    <t>5029006702</t>
  </si>
  <si>
    <t>997450001</t>
  </si>
  <si>
    <t>30987408</t>
  </si>
  <si>
    <t>АО "Молодёжный"</t>
  </si>
  <si>
    <t>5030091131</t>
  </si>
  <si>
    <t>503001001</t>
  </si>
  <si>
    <t>16-05-2017 00:00:00</t>
  </si>
  <si>
    <t>26381508</t>
  </si>
  <si>
    <t>АО "Мосводоканал"</t>
  </si>
  <si>
    <t>7701984274</t>
  </si>
  <si>
    <t>770101001</t>
  </si>
  <si>
    <t>26357546</t>
  </si>
  <si>
    <t>АО "Московский АРЗ ДОСААФ"</t>
  </si>
  <si>
    <t>5001020016</t>
  </si>
  <si>
    <t>500101001</t>
  </si>
  <si>
    <t>25-06-1999 00:00:00</t>
  </si>
  <si>
    <t>26548439</t>
  </si>
  <si>
    <t>АО "Москокс"</t>
  </si>
  <si>
    <t>5003003915</t>
  </si>
  <si>
    <t>27-08-1992 00:00:00</t>
  </si>
  <si>
    <t>31335738</t>
  </si>
  <si>
    <t>АО "Мострансавто"</t>
  </si>
  <si>
    <t>5047227020</t>
  </si>
  <si>
    <t>01-06-2019 00:00:00</t>
  </si>
  <si>
    <t>31151793</t>
  </si>
  <si>
    <t>АО "НИИЭМ"</t>
  </si>
  <si>
    <t>5017084537</t>
  </si>
  <si>
    <t>23-11-2009 00:00:00</t>
  </si>
  <si>
    <t>26357959</t>
  </si>
  <si>
    <t>АО "НПО Стеклопластик"</t>
  </si>
  <si>
    <t>5044000039</t>
  </si>
  <si>
    <t>504401001</t>
  </si>
  <si>
    <t>30-12-1992 00:00:00</t>
  </si>
  <si>
    <t>26357727</t>
  </si>
  <si>
    <t>АО "Никольское"</t>
  </si>
  <si>
    <t>5024013512</t>
  </si>
  <si>
    <t>13-12-1991 00:00:00</t>
  </si>
  <si>
    <t>28075993</t>
  </si>
  <si>
    <t>АО "Особые экономические зоны"</t>
  </si>
  <si>
    <t>7703591134</t>
  </si>
  <si>
    <t>27-04-2006 00:00:00</t>
  </si>
  <si>
    <t>26504765</t>
  </si>
  <si>
    <t>АО "ПРОТЭП"</t>
  </si>
  <si>
    <t>5037002934</t>
  </si>
  <si>
    <t>503701001</t>
  </si>
  <si>
    <t>02-11-2005 00:00:00</t>
  </si>
  <si>
    <t>27973009</t>
  </si>
  <si>
    <t>АО "ПТО ГХ"</t>
  </si>
  <si>
    <t>5010045296</t>
  </si>
  <si>
    <t>01-10-2012 00:00:00</t>
  </si>
  <si>
    <t>31032756</t>
  </si>
  <si>
    <t>АО "ПТПС"</t>
  </si>
  <si>
    <t>7735584524</t>
  </si>
  <si>
    <t>773101001</t>
  </si>
  <si>
    <t>13-04-2012 00:00:00</t>
  </si>
  <si>
    <t>26357844</t>
  </si>
  <si>
    <t>АО "Парк-отель "Ершово"</t>
  </si>
  <si>
    <t>5032053886</t>
  </si>
  <si>
    <t>08-07-1999 00:00:00</t>
  </si>
  <si>
    <t>26548213</t>
  </si>
  <si>
    <t>АО "Промышленный парк Одинцово-1"</t>
  </si>
  <si>
    <t>5032099545</t>
  </si>
  <si>
    <t>27-01-2004 00:00:00</t>
  </si>
  <si>
    <t>26357917</t>
  </si>
  <si>
    <t>АО "РАТЕКС"</t>
  </si>
  <si>
    <t>5040007918</t>
  </si>
  <si>
    <t>504001001</t>
  </si>
  <si>
    <t>31265968</t>
  </si>
  <si>
    <t>АО "РЕСУРС"</t>
  </si>
  <si>
    <t>5032293020</t>
  </si>
  <si>
    <t>25-01-2018 00:00:00</t>
  </si>
  <si>
    <t>26513524</t>
  </si>
  <si>
    <t>АО "Раменская теплосеть"</t>
  </si>
  <si>
    <t>5040109331</t>
  </si>
  <si>
    <t>29-07-2011 00:00:00</t>
  </si>
  <si>
    <t>26802233</t>
  </si>
  <si>
    <t>АО "Раменский Водоканал"</t>
  </si>
  <si>
    <t>5040109194</t>
  </si>
  <si>
    <t>28-07-2011 00:00:00</t>
  </si>
  <si>
    <t>26357949</t>
  </si>
  <si>
    <t>АО "СТЭК"</t>
  </si>
  <si>
    <t>5042080504</t>
  </si>
  <si>
    <t>504201001</t>
  </si>
  <si>
    <t>04-04-2005 00:00:00</t>
  </si>
  <si>
    <t>26357894</t>
  </si>
  <si>
    <t>АО "Санаторий Зеленый городок"</t>
  </si>
  <si>
    <t>5038004010</t>
  </si>
  <si>
    <t>503801001</t>
  </si>
  <si>
    <t>21-07-2015 00:00:00</t>
  </si>
  <si>
    <t>26510967</t>
  </si>
  <si>
    <t>АО "Санаторий Истра"</t>
  </si>
  <si>
    <t>5017003947</t>
  </si>
  <si>
    <t>09-08-2002 00:00:00</t>
  </si>
  <si>
    <t>26548283</t>
  </si>
  <si>
    <t>АО "Совхоз Москворецкий"</t>
  </si>
  <si>
    <t>5032058267</t>
  </si>
  <si>
    <t>24-01-2000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</si>
  <si>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</si>
  <si>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</si>
  <si>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</si>
  <si>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</si>
  <si>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</si>
  <si>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</si>
  <si>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</si>
  <si>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</si>
  <si>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</si>
  <si>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</si>
  <si>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</si>
  <si>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</si>
  <si>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26548387</t>
  </si>
  <si>
    <t>АО "Тонкосуконная фабрика имени Свердлова"</t>
  </si>
  <si>
    <t>5050021608</t>
  </si>
  <si>
    <t>505001001</t>
  </si>
  <si>
    <t>21-03-2003 00:00:00</t>
  </si>
  <si>
    <t>26548397</t>
  </si>
  <si>
    <t>АО "УМЦ Голицыно"</t>
  </si>
  <si>
    <t>5032008153</t>
  </si>
  <si>
    <t>24-02-1993 00:00:00</t>
  </si>
  <si>
    <t>28506272</t>
  </si>
  <si>
    <t>АО "ФПЛК"</t>
  </si>
  <si>
    <t>5024070944</t>
  </si>
  <si>
    <t>20-04-2005 00:00:00</t>
  </si>
  <si>
    <t>26357935</t>
  </si>
  <si>
    <t>АО "ЦНИИСМ"</t>
  </si>
  <si>
    <t>5042003203</t>
  </si>
  <si>
    <t>11-05-1993 00:00:00</t>
  </si>
  <si>
    <t>31519514</t>
  </si>
  <si>
    <t>АО "ЦНИИмаш"</t>
  </si>
  <si>
    <t>5018200994</t>
  </si>
  <si>
    <t>01-08-2019 00:00:00</t>
  </si>
  <si>
    <t>26814724</t>
  </si>
  <si>
    <t>АО "ЭКК"</t>
  </si>
  <si>
    <t>5024113605</t>
  </si>
  <si>
    <t>20-07-2010 00:00:00</t>
  </si>
  <si>
    <t>31024736</t>
  </si>
  <si>
    <t>АО "ЮИТ КантриСтрой"</t>
  </si>
  <si>
    <t>5027257267</t>
  </si>
  <si>
    <t>16-10-2017 00:00:00</t>
  </si>
  <si>
    <t>28436067</t>
  </si>
  <si>
    <t>АО "ЮЛИЯ"</t>
  </si>
  <si>
    <t>7733770067</t>
  </si>
  <si>
    <t>773301001</t>
  </si>
  <si>
    <t>31280306</t>
  </si>
  <si>
    <t>АО «ВЕЛЕДНИКОВО»</t>
  </si>
  <si>
    <t>5017115344</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</si>
  <si>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</si>
  <si>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</si>
  <si>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</si>
  <si>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</si>
  <si>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</si>
  <si>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</si>
  <si>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</si>
  <si>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</si>
  <si>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</si>
  <si>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</si>
  <si>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</si>
  <si>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</si>
  <si>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</si>
  <si>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</si>
  <si>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</si>
  <si>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</si>
  <si>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</si>
  <si>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26505020</t>
  </si>
  <si>
    <t>АО «ЭУК Подмосковье-Сервис»</t>
  </si>
  <si>
    <t>5032047850</t>
  </si>
  <si>
    <t>26548325</t>
  </si>
  <si>
    <t>АО МК "ШАТУРА"</t>
  </si>
  <si>
    <t>5049007736</t>
  </si>
  <si>
    <t>504901001</t>
  </si>
  <si>
    <t>16-10-1992 00:00:00</t>
  </si>
  <si>
    <t>26548315</t>
  </si>
  <si>
    <t>АО Племхоз "Наро-Осановский"</t>
  </si>
  <si>
    <t>5032025455</t>
  </si>
  <si>
    <t>07-07-1993 00:00:00</t>
  </si>
  <si>
    <t>26357930</t>
  </si>
  <si>
    <t>АО ФНПЦ "НИИ прикладной химии"</t>
  </si>
  <si>
    <t>5042120394</t>
  </si>
  <si>
    <t>01-08-2011 00:00:00</t>
  </si>
  <si>
    <t>26409912</t>
  </si>
  <si>
    <t>Академия ГПС МЧС России</t>
  </si>
  <si>
    <t>7717035419</t>
  </si>
  <si>
    <t>771701001</t>
  </si>
  <si>
    <t>26-06-2013 00:00:00</t>
  </si>
  <si>
    <t>31347314</t>
  </si>
  <si>
    <t>Банк России</t>
  </si>
  <si>
    <t>7702235133</t>
  </si>
  <si>
    <t>770201001</t>
  </si>
  <si>
    <t>02-12-1990 00:00:00</t>
  </si>
  <si>
    <t>26803940</t>
  </si>
  <si>
    <t>Войсковая часть 35690</t>
  </si>
  <si>
    <t>7702232171</t>
  </si>
  <si>
    <t>500102001</t>
  </si>
  <si>
    <t>26649290</t>
  </si>
  <si>
    <t>Войсковая часть 3641</t>
  </si>
  <si>
    <t>5038019183</t>
  </si>
  <si>
    <t>02-11-2016 00:00:00</t>
  </si>
  <si>
    <t>26548122</t>
  </si>
  <si>
    <t>ГАСУСО МО «Добрый дом «Коломенский»</t>
  </si>
  <si>
    <t>5070000719</t>
  </si>
  <si>
    <t>502201001</t>
  </si>
  <si>
    <t>01-09-1994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</si>
  <si>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</si>
  <si>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</si>
  <si>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</si>
  <si>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</si>
  <si>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</si>
  <si>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</si>
  <si>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</si>
  <si>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</si>
  <si>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</si>
  <si>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</si>
  <si>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</si>
  <si>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</si>
  <si>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</si>
  <si>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</si>
  <si>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</si>
  <si>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</si>
  <si>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</si>
  <si>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</si>
  <si>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</si>
  <si>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</si>
  <si>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</si>
  <si>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</si>
  <si>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</si>
  <si>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501101001</t>
  </si>
  <si>
    <t>06-02-1995 00:00:00</t>
  </si>
  <si>
    <t>26808476</t>
  </si>
  <si>
    <t>ГБСУСО МО "Добрый дом "Чеховский"</t>
  </si>
  <si>
    <t>5048051186</t>
  </si>
  <si>
    <t>504801001</t>
  </si>
  <si>
    <t>22-06-1994 00:00:00</t>
  </si>
  <si>
    <t>26511483</t>
  </si>
  <si>
    <t>ГБУ "Реабилитационный центр для инвалидов по зрению"</t>
  </si>
  <si>
    <t>5045032690</t>
  </si>
  <si>
    <t>29-06-2004 00:00:00</t>
  </si>
  <si>
    <t>31248856</t>
  </si>
  <si>
    <t>ГБУ МО ОК "Левково"</t>
  </si>
  <si>
    <t>5038053723</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</si>
  <si>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</si>
  <si>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</si>
  <si>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</si>
  <si>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</si>
  <si>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</si>
  <si>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</si>
  <si>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</si>
  <si>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</si>
  <si>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</si>
  <si>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</si>
  <si>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</si>
  <si>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507701001</t>
  </si>
  <si>
    <t>07-09-1999 00:00:00</t>
  </si>
  <si>
    <t>26548347</t>
  </si>
  <si>
    <t>ГБУ Социальный дом "Луговой"</t>
  </si>
  <si>
    <t>5007008047</t>
  </si>
  <si>
    <t>500701001</t>
  </si>
  <si>
    <t>26784943</t>
  </si>
  <si>
    <t>ГБУ Социальный дом «Ступино»</t>
  </si>
  <si>
    <t>5045015550</t>
  </si>
  <si>
    <t>22-01-2001 00:00:00</t>
  </si>
  <si>
    <t>26357625</t>
  </si>
  <si>
    <t>ГБУ Социальный дом им. О.В. Кербикова</t>
  </si>
  <si>
    <t>5009014328</t>
  </si>
  <si>
    <t>500901001</t>
  </si>
  <si>
    <t>13-03-1995 00:00:00</t>
  </si>
  <si>
    <t>26647766</t>
  </si>
  <si>
    <t>ГБУ ЦРИ "Красная Пахра"</t>
  </si>
  <si>
    <t>5046021524</t>
  </si>
  <si>
    <t>26357724</t>
  </si>
  <si>
    <t>ГБУЗ "МГОБ №62 ДЗМ"</t>
  </si>
  <si>
    <t>5024001482</t>
  </si>
  <si>
    <t>26357990</t>
  </si>
  <si>
    <t>ГБУЗ "ПБ № 5 ДЗМ"</t>
  </si>
  <si>
    <t>5048050866</t>
  </si>
  <si>
    <t>04-04-1994 00:00:00</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</si>
  <si>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</si>
  <si>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</si>
  <si>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</si>
  <si>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</si>
  <si>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</si>
  <si>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</si>
  <si>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</si>
  <si>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</si>
  <si>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</si>
  <si>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</si>
  <si>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</si>
  <si>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28059175</t>
  </si>
  <si>
    <t>ГБУЗ МО «Санаторий Пушкино»</t>
  </si>
  <si>
    <t>5038005670</t>
  </si>
  <si>
    <t>13-05-1994 00:00:00</t>
  </si>
  <si>
    <t>28977988</t>
  </si>
  <si>
    <t>ГБУЗ ТКБ № 3 ДЗМ</t>
  </si>
  <si>
    <t>7733054120</t>
  </si>
  <si>
    <t>15-05-2005 00:00:00</t>
  </si>
  <si>
    <t>26357963</t>
  </si>
  <si>
    <t>ГБУЗ Туберкулезная больница имени А.Е. Рабухина ДЗМ</t>
  </si>
  <si>
    <t>5044015638</t>
  </si>
  <si>
    <t>31507130</t>
  </si>
  <si>
    <t>ГКУ "Соцэнерго"</t>
  </si>
  <si>
    <t>7719253518</t>
  </si>
  <si>
    <t>771001001</t>
  </si>
  <si>
    <t>19-07-2021 00:00:00</t>
  </si>
  <si>
    <t>26548069</t>
  </si>
  <si>
    <t>ГУП  "Медицинский центр"</t>
  </si>
  <si>
    <t>7729071411</t>
  </si>
  <si>
    <t>772501001</t>
  </si>
  <si>
    <t>26548227</t>
  </si>
  <si>
    <t>ГУП "Московский метрополитен"</t>
  </si>
  <si>
    <t>7702038150</t>
  </si>
  <si>
    <t>503203001</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</si>
  <si>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</si>
  <si>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</si>
  <si>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</si>
  <si>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</si>
  <si>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</si>
  <si>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</si>
  <si>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</si>
  <si>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</si>
  <si>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</si>
  <si>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</si>
  <si>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</si>
  <si>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</si>
  <si>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</si>
  <si>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26548085</t>
  </si>
  <si>
    <t>ГУП ППЗ "Птичное"</t>
  </si>
  <si>
    <t>5030005679</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</si>
  <si>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</si>
  <si>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</si>
  <si>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</si>
  <si>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</si>
  <si>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26357621</t>
  </si>
  <si>
    <t>Госфильмофонд России</t>
  </si>
  <si>
    <t>5009007137</t>
  </si>
  <si>
    <t>23-04-1997 00:00:00</t>
  </si>
  <si>
    <t>26357746</t>
  </si>
  <si>
    <t>ДМУП "ЭКПО"</t>
  </si>
  <si>
    <t>5027033059</t>
  </si>
  <si>
    <t>14-04-1995 00:00:00</t>
  </si>
  <si>
    <t>28493071</t>
  </si>
  <si>
    <t>ДНП "Новый посёлок"</t>
  </si>
  <si>
    <t>5044017402</t>
  </si>
  <si>
    <t>28511372</t>
  </si>
  <si>
    <t>ДНП "УК КП "Виктория Клаб"</t>
  </si>
  <si>
    <t>5031063835</t>
  </si>
  <si>
    <t>26-09-2005 00:00:00</t>
  </si>
  <si>
    <t>26573320</t>
  </si>
  <si>
    <t>ДОЦ "Старая Руза" Дирекции социальной сферы Моск. ж.д. ОАО "РЖД"</t>
  </si>
  <si>
    <t>7708503727</t>
  </si>
  <si>
    <t>507545013</t>
  </si>
  <si>
    <t>09-03-2007 00:00:00</t>
  </si>
  <si>
    <t>26548359</t>
  </si>
  <si>
    <t>Дирекция по эксплуатации городка писателей "Переделкино"</t>
  </si>
  <si>
    <t>5003028042</t>
  </si>
  <si>
    <t>26548353</t>
  </si>
  <si>
    <t>ЖСПК "Вешки-95"</t>
  </si>
  <si>
    <t>5029036979</t>
  </si>
  <si>
    <t>26358051</t>
  </si>
  <si>
    <t>ЗАО " Санаторий "Ерино"</t>
  </si>
  <si>
    <t>5074017181</t>
  </si>
  <si>
    <t>26548053</t>
  </si>
  <si>
    <t>ЗАО "АКВАСТОК"</t>
  </si>
  <si>
    <t>5005041232</t>
  </si>
  <si>
    <t>04-07-2005 00:00:00</t>
  </si>
  <si>
    <t>26772758</t>
  </si>
  <si>
    <t>ЗАО "Водоканал"</t>
  </si>
  <si>
    <t>5020051845</t>
  </si>
  <si>
    <t>502001001</t>
  </si>
  <si>
    <t>27-09-2007 00:00:00</t>
  </si>
  <si>
    <t>26358037</t>
  </si>
  <si>
    <t>ЗАО "ГОРАК"</t>
  </si>
  <si>
    <t>5072701075</t>
  </si>
  <si>
    <t>507201001</t>
  </si>
  <si>
    <t>26357601</t>
  </si>
  <si>
    <t>ЗАО "Дмитров-Холдинг"</t>
  </si>
  <si>
    <t>5006006664</t>
  </si>
  <si>
    <t>26357944</t>
  </si>
  <si>
    <t>ЗАО "ЗОЗП"</t>
  </si>
  <si>
    <t>5042015689</t>
  </si>
  <si>
    <t>17-10-2002 00:00:00</t>
  </si>
  <si>
    <t>26548277</t>
  </si>
  <si>
    <t>ЗАО "ИСК "Новое строительство"</t>
  </si>
  <si>
    <t>7710155065</t>
  </si>
  <si>
    <t>774501001</t>
  </si>
  <si>
    <t>26548175</t>
  </si>
  <si>
    <t>ЗАО "КОМПЛЕКС-ЧИГ"</t>
  </si>
  <si>
    <t>7703065332</t>
  </si>
  <si>
    <t>26549209</t>
  </si>
  <si>
    <t>ЗАО "КСПЗ"</t>
  </si>
  <si>
    <t>5021011845</t>
  </si>
  <si>
    <t>401801001</t>
  </si>
  <si>
    <t>26548146</t>
  </si>
  <si>
    <t>ЗАО "Краснополянская птицефабрика"</t>
  </si>
  <si>
    <t>5029014809</t>
  </si>
  <si>
    <t>26785033</t>
  </si>
  <si>
    <t>ЗАО "Леонтьево"</t>
  </si>
  <si>
    <t>5045001966</t>
  </si>
  <si>
    <t>26650567</t>
  </si>
  <si>
    <t>ЗАО "Матвеевское"</t>
  </si>
  <si>
    <t>5032025310</t>
  </si>
  <si>
    <t>26548093</t>
  </si>
  <si>
    <t>ЗАО "Можайский"</t>
  </si>
  <si>
    <t>5028000377</t>
  </si>
  <si>
    <t>26548341</t>
  </si>
  <si>
    <t>ЗАО "Московский конный завод № 1"</t>
  </si>
  <si>
    <t>5032039592</t>
  </si>
  <si>
    <t>27554202</t>
  </si>
  <si>
    <t>ЗАО "Новая усадьба"</t>
  </si>
  <si>
    <t>7728587940</t>
  </si>
  <si>
    <t>26548065</t>
  </si>
  <si>
    <t>ЗАО "Новый Быт"</t>
  </si>
  <si>
    <t>5048019136</t>
  </si>
  <si>
    <t>26548021</t>
  </si>
  <si>
    <t>ЗАО "Ногинское"</t>
  </si>
  <si>
    <t>5031015180</t>
  </si>
  <si>
    <t>26357864</t>
  </si>
  <si>
    <t>ЗАО "ПО "Берег"</t>
  </si>
  <si>
    <t>5035001332</t>
  </si>
  <si>
    <t>30-01-1992 00:00:00</t>
  </si>
  <si>
    <t>26357817</t>
  </si>
  <si>
    <t>ЗАО "Петелинская птицефабрика"</t>
  </si>
  <si>
    <t>5032000235</t>
  </si>
  <si>
    <t>10-02-1999 00:00:00</t>
  </si>
  <si>
    <t>26650368</t>
  </si>
  <si>
    <t>ЗАО "Продснаб АПК Раменский"</t>
  </si>
  <si>
    <t>5040034453</t>
  </si>
  <si>
    <t>26357948</t>
  </si>
  <si>
    <t>ЗАО "СТРОЙГРУППА СП"</t>
  </si>
  <si>
    <t>5042074571</t>
  </si>
  <si>
    <t>26-09-2003 00:00:00</t>
  </si>
  <si>
    <t>26548177</t>
  </si>
  <si>
    <t>ЗАО "Совхоз имени Ленина"</t>
  </si>
  <si>
    <t>5003009032</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</si>
  <si>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</si>
  <si>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</si>
  <si>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</si>
  <si>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</si>
  <si>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</si>
  <si>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</si>
  <si>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</si>
  <si>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</si>
  <si>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</si>
  <si>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</si>
  <si>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26357683</t>
  </si>
  <si>
    <t>ЗАО "ЭНО"</t>
  </si>
  <si>
    <t>5017032666</t>
  </si>
  <si>
    <t>02-12-1996 00:00:00</t>
  </si>
  <si>
    <t>26357929</t>
  </si>
  <si>
    <t>ЗАО "Электроизолит"</t>
  </si>
  <si>
    <t>5042000530</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</si>
  <si>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</si>
  <si>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</si>
  <si>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</si>
  <si>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</si>
  <si>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</si>
  <si>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</si>
  <si>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</si>
  <si>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</si>
  <si>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</si>
  <si>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</si>
  <si>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</si>
  <si>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</si>
  <si>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</si>
  <si>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отсутствует</t>
  </si>
  <si>
    <t>13-03-2018 00:00:00</t>
  </si>
  <si>
    <t>31643966</t>
  </si>
  <si>
    <t>ИП Пыжиков А.С.</t>
  </si>
  <si>
    <t>504010843770</t>
  </si>
  <si>
    <t>18-10-2007 00:00:00</t>
  </si>
  <si>
    <t>28891397</t>
  </si>
  <si>
    <t>КОО "МИЛЛГРИН ЛИМИТЕД"</t>
  </si>
  <si>
    <t>9909326221</t>
  </si>
  <si>
    <t>502451001</t>
  </si>
  <si>
    <t>26649472</t>
  </si>
  <si>
    <t>ЛПУ санаторий "Озеры"</t>
  </si>
  <si>
    <t>5033002210</t>
  </si>
  <si>
    <t>503301001</t>
  </si>
  <si>
    <t>05-08-1992 00:00:00</t>
  </si>
  <si>
    <t>26357907</t>
  </si>
  <si>
    <t>Лечебно-профилактическое учреждение "Санаторий "Правда"</t>
  </si>
  <si>
    <t>5038036051</t>
  </si>
  <si>
    <t>30358385</t>
  </si>
  <si>
    <t>МКП "ИКЖКХ"</t>
  </si>
  <si>
    <t>5044046731</t>
  </si>
  <si>
    <t>02-02-2005 00:00:00</t>
  </si>
  <si>
    <t>26548421</t>
  </si>
  <si>
    <t>МП "Водоканал"</t>
  </si>
  <si>
    <t>5026000090</t>
  </si>
  <si>
    <t>502601001</t>
  </si>
  <si>
    <t>01-10-1992 00:00:00</t>
  </si>
  <si>
    <t>26357992</t>
  </si>
  <si>
    <t>МП "ЖКХ " Чеховского района</t>
  </si>
  <si>
    <t>5048052077</t>
  </si>
  <si>
    <t>21-06-1996 00:00:00</t>
  </si>
  <si>
    <t>31454488</t>
  </si>
  <si>
    <t>МП "ИНЖТЕХСЕРВИС"</t>
  </si>
  <si>
    <t>5013001748</t>
  </si>
  <si>
    <t>01-10-2020 00:00:00</t>
  </si>
  <si>
    <t>28044250</t>
  </si>
  <si>
    <t>МП "ЛП КТВС"</t>
  </si>
  <si>
    <t>5050097808</t>
  </si>
  <si>
    <t>06-06-2012 00:00:00</t>
  </si>
  <si>
    <t>28054885</t>
  </si>
  <si>
    <t>МП "Лотошинское ЖКХ"</t>
  </si>
  <si>
    <t>5071005886</t>
  </si>
  <si>
    <t>507101001</t>
  </si>
  <si>
    <t>30809550</t>
  </si>
  <si>
    <t>МП "РЭУ"</t>
  </si>
  <si>
    <t>5022556658</t>
  </si>
  <si>
    <t>20-11-2009 00:00:00</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</si>
  <si>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</si>
  <si>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</si>
  <si>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</si>
  <si>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</si>
  <si>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</si>
  <si>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</si>
  <si>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</si>
  <si>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</si>
  <si>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</si>
  <si>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</si>
  <si>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</si>
  <si>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</si>
  <si>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</si>
  <si>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</si>
  <si>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</si>
  <si>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</si>
  <si>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</si>
  <si>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</si>
  <si>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</si>
  <si>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</si>
  <si>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</si>
  <si>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</si>
  <si>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</si>
  <si>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</si>
  <si>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</si>
  <si>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</si>
  <si>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</si>
  <si>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</si>
  <si>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</si>
  <si>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</si>
  <si>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</si>
  <si>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</si>
  <si>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</si>
  <si>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</si>
  <si>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</si>
  <si>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</si>
  <si>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</si>
  <si>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</si>
  <si>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26548249</t>
  </si>
  <si>
    <t>МУП "Водоканал Наро-Фоминского городского округа"</t>
  </si>
  <si>
    <t>5030015500</t>
  </si>
  <si>
    <t>30359822</t>
  </si>
  <si>
    <t>МУП "Водоканал"</t>
  </si>
  <si>
    <t>5019025953</t>
  </si>
  <si>
    <t>501901001</t>
  </si>
  <si>
    <t>04-08-2014 00:00:00</t>
  </si>
  <si>
    <t>26548269</t>
  </si>
  <si>
    <t>5021012542</t>
  </si>
  <si>
    <t>502101001</t>
  </si>
  <si>
    <t>26548357</t>
  </si>
  <si>
    <t>5042002584</t>
  </si>
  <si>
    <t>25-08-1992 00:00:00</t>
  </si>
  <si>
    <t>26548427</t>
  </si>
  <si>
    <t>5052009050</t>
  </si>
  <si>
    <t>26548317</t>
  </si>
  <si>
    <t>МУП "Водоканал" г. Подольска</t>
  </si>
  <si>
    <t>5036029468</t>
  </si>
  <si>
    <t>503601001</t>
  </si>
  <si>
    <t>26548215</t>
  </si>
  <si>
    <t>МУП "Водоканал-Сервис"</t>
  </si>
  <si>
    <t>5043019742</t>
  </si>
  <si>
    <t>504301001</t>
  </si>
  <si>
    <t>27-09-2000 00:00:00</t>
  </si>
  <si>
    <t>30358464</t>
  </si>
  <si>
    <t>МУП "Восход-Сервис"</t>
  </si>
  <si>
    <t>5017106011</t>
  </si>
  <si>
    <t>17-04-2015 00:00:00</t>
  </si>
  <si>
    <t>26548075</t>
  </si>
  <si>
    <t>МУП "Домодедовский водоканал"</t>
  </si>
  <si>
    <t>5009034660</t>
  </si>
  <si>
    <t>27-03-2002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</si>
  <si>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</si>
  <si>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</si>
  <si>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</si>
  <si>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</si>
  <si>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</si>
  <si>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</si>
  <si>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</si>
  <si>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</si>
  <si>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</si>
  <si>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</si>
  <si>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</si>
  <si>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</si>
  <si>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</si>
  <si>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26357618</t>
  </si>
  <si>
    <t>МУП "Инженерные сети г.Долгопрудного"</t>
  </si>
  <si>
    <t>5008032317</t>
  </si>
  <si>
    <t>500801001</t>
  </si>
  <si>
    <t>11-12-2001 00:00:00</t>
  </si>
  <si>
    <t>31341881</t>
  </si>
  <si>
    <t>МУП "Истринская теплосеть"</t>
  </si>
  <si>
    <t>5017046933</t>
  </si>
  <si>
    <t>26-07-2002 00:00:00</t>
  </si>
  <si>
    <t>26548379</t>
  </si>
  <si>
    <t>МУП "Истринский Водоканал"</t>
  </si>
  <si>
    <t>5017046926</t>
  </si>
  <si>
    <t>28275063</t>
  </si>
  <si>
    <t>МУП "ККК"</t>
  </si>
  <si>
    <t>5042128611</t>
  </si>
  <si>
    <t>27-06-2013 00:00:00</t>
  </si>
  <si>
    <t>28823091</t>
  </si>
  <si>
    <t>МУП "Климовский водоканал"</t>
  </si>
  <si>
    <t>5074050830</t>
  </si>
  <si>
    <t>08-07-2014 00:00:00</t>
  </si>
  <si>
    <t>28270279</t>
  </si>
  <si>
    <t>МУП "КомСервис"</t>
  </si>
  <si>
    <t>5042128403</t>
  </si>
  <si>
    <t>04-06-2013 00:00:00</t>
  </si>
  <si>
    <t>30834016</t>
  </si>
  <si>
    <t>МУП "Леонтьевское ЖКХ"</t>
  </si>
  <si>
    <t>5045055577</t>
  </si>
  <si>
    <t>22-04-2014 00:00:00</t>
  </si>
  <si>
    <t>26548323</t>
  </si>
  <si>
    <t>МУП "Лесной"</t>
  </si>
  <si>
    <t>5038070260</t>
  </si>
  <si>
    <t>27-07-2009 00:00:00</t>
  </si>
  <si>
    <t>31029554</t>
  </si>
  <si>
    <t>МУП "Некрасовский водоканал"</t>
  </si>
  <si>
    <t>5007091951</t>
  </si>
  <si>
    <t>13-11-2014 00:00:00</t>
  </si>
  <si>
    <t>26818252</t>
  </si>
  <si>
    <t>МУП "ПТК"</t>
  </si>
  <si>
    <t>5019022504</t>
  </si>
  <si>
    <t>27-05-2010 00:00:00</t>
  </si>
  <si>
    <t>26645400</t>
  </si>
  <si>
    <t>МУП "ПТО ЖКХ"</t>
  </si>
  <si>
    <t>5045003106</t>
  </si>
  <si>
    <t>03-11-1998 00:00:00</t>
  </si>
  <si>
    <t>26504820</t>
  </si>
  <si>
    <t>МУП "ПТП ГХ"</t>
  </si>
  <si>
    <t>5053006284</t>
  </si>
  <si>
    <t>505301001</t>
  </si>
  <si>
    <t>26548223</t>
  </si>
  <si>
    <t>МУП "Пушкинский Водоканал"</t>
  </si>
  <si>
    <t>5038057693</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</si>
  <si>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</si>
  <si>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</si>
  <si>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</si>
  <si>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</si>
  <si>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</si>
  <si>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</si>
  <si>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</si>
  <si>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</si>
  <si>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</si>
  <si>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</si>
  <si>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</si>
  <si>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</si>
  <si>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</si>
  <si>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</si>
  <si>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</si>
  <si>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</si>
  <si>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</si>
  <si>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</si>
  <si>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</si>
  <si>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</si>
  <si>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</si>
  <si>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</si>
  <si>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</si>
  <si>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</si>
  <si>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</si>
  <si>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</si>
  <si>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</si>
  <si>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</si>
  <si>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</si>
  <si>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</si>
  <si>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</si>
  <si>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</si>
  <si>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</si>
  <si>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</si>
  <si>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</si>
  <si>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26357981</t>
  </si>
  <si>
    <t>МУП "Троицктеплоэнерго"</t>
  </si>
  <si>
    <t>5046049865</t>
  </si>
  <si>
    <t>504601001</t>
  </si>
  <si>
    <t>30837586</t>
  </si>
  <si>
    <t>МУП "УКС"</t>
  </si>
  <si>
    <t>5050115535</t>
  </si>
  <si>
    <t>15-01-2015 00:00:00</t>
  </si>
  <si>
    <t>07-02-2023 00:00:00</t>
  </si>
  <si>
    <t>26783107</t>
  </si>
  <si>
    <t>МУП "УЭ"</t>
  </si>
  <si>
    <t>5031007809</t>
  </si>
  <si>
    <t>31305053</t>
  </si>
  <si>
    <t>МУП "ЭЦУ"</t>
  </si>
  <si>
    <t>5053041031</t>
  </si>
  <si>
    <t>20-07-2005 00:00:00</t>
  </si>
  <si>
    <t>26566851</t>
  </si>
  <si>
    <t>МУП ВКХ "ВОДОКАНАЛ"</t>
  </si>
  <si>
    <t>5006004145</t>
  </si>
  <si>
    <t>500601001</t>
  </si>
  <si>
    <t>03-12-1996 00:00:00</t>
  </si>
  <si>
    <t>26773054</t>
  </si>
  <si>
    <t>МУП ЖКУ МО "Барановский сельсовет"</t>
  </si>
  <si>
    <t>3008005486</t>
  </si>
  <si>
    <t>300801001</t>
  </si>
  <si>
    <t>09-04-2007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</si>
  <si>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</si>
  <si>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</si>
  <si>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</si>
  <si>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</si>
  <si>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</si>
  <si>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</si>
  <si>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</si>
  <si>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</si>
  <si>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</si>
  <si>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</si>
  <si>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26548331</t>
  </si>
  <si>
    <t>МУП ЩМР "Межрайонный Щелковский Водоканал"</t>
  </si>
  <si>
    <t>5050025306</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</si>
  <si>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</si>
  <si>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</si>
  <si>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</si>
  <si>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</si>
  <si>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</si>
  <si>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</si>
  <si>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</si>
  <si>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</si>
  <si>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</si>
  <si>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</si>
  <si>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</si>
  <si>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</si>
  <si>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</si>
  <si>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</si>
  <si>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</si>
  <si>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</si>
  <si>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</si>
  <si>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</si>
  <si>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</si>
  <si>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</si>
  <si>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</si>
  <si>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</si>
  <si>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</si>
  <si>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</si>
  <si>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</si>
  <si>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</si>
  <si>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28145252</t>
  </si>
  <si>
    <t>НИЦ "Курчатовский институт"- ИФВЭ</t>
  </si>
  <si>
    <t>5037007869</t>
  </si>
  <si>
    <t>17-04-2012 00:00:00</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</si>
  <si>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</si>
  <si>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</si>
  <si>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</si>
  <si>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</si>
  <si>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</si>
  <si>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</si>
  <si>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</si>
  <si>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</si>
  <si>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</si>
  <si>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</si>
  <si>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</si>
  <si>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</si>
  <si>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</si>
  <si>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</si>
  <si>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</si>
  <si>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</si>
  <si>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</si>
  <si>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</si>
  <si>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</si>
  <si>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</si>
  <si>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</si>
  <si>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</si>
  <si>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</si>
  <si>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</si>
  <si>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26506459</t>
  </si>
  <si>
    <t>ОАО "Вешки"</t>
  </si>
  <si>
    <t>5029004007</t>
  </si>
  <si>
    <t>26774429</t>
  </si>
  <si>
    <t>ОАО "Водоканал"</t>
  </si>
  <si>
    <t>1108020501</t>
  </si>
  <si>
    <t>110801001</t>
  </si>
  <si>
    <t>26357815</t>
  </si>
  <si>
    <t>ОАО "ГКЗ"</t>
  </si>
  <si>
    <t>5032000108</t>
  </si>
  <si>
    <t>26-10-1992 00:00:00</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</si>
  <si>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</si>
  <si>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</si>
  <si>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</si>
  <si>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</si>
  <si>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</si>
  <si>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</si>
  <si>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</si>
  <si>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</si>
  <si>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</si>
  <si>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</si>
  <si>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</si>
  <si>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26358041</t>
  </si>
  <si>
    <t>ОАО "Демиховский машиностроительный завод"</t>
  </si>
  <si>
    <t>5073050010</t>
  </si>
  <si>
    <t>774550001</t>
  </si>
  <si>
    <t>26358053</t>
  </si>
  <si>
    <t>ОАО "Дубровицы"</t>
  </si>
  <si>
    <t>5074030168</t>
  </si>
  <si>
    <t>26807166</t>
  </si>
  <si>
    <t>ОАО "Кимпор"</t>
  </si>
  <si>
    <t>5074000276</t>
  </si>
  <si>
    <t>26361015</t>
  </si>
  <si>
    <t>ОАО "Климатехника"</t>
  </si>
  <si>
    <t>7710088186</t>
  </si>
  <si>
    <t>13-01-1993 00:00:00</t>
  </si>
  <si>
    <t>26357761</t>
  </si>
  <si>
    <t>ОАО "ЛЗП"</t>
  </si>
  <si>
    <t>5027100964</t>
  </si>
  <si>
    <t>18-05-2004 00:00:00</t>
  </si>
  <si>
    <t>26357737</t>
  </si>
  <si>
    <t>ОАО "Лыткаринский завод оптического стекла"</t>
  </si>
  <si>
    <t>5026000300</t>
  </si>
  <si>
    <t>26548253</t>
  </si>
  <si>
    <t>ОАО "Люберецкий ГОК"</t>
  </si>
  <si>
    <t>5027035553</t>
  </si>
  <si>
    <t>26508638</t>
  </si>
  <si>
    <t>ОАО "Московский завод "Кристалл" филиал "Корыстово"</t>
  </si>
  <si>
    <t>7722019116</t>
  </si>
  <si>
    <t>501902001</t>
  </si>
  <si>
    <t>26785344</t>
  </si>
  <si>
    <t>ОАО "НИИРП"</t>
  </si>
  <si>
    <t>5042013804</t>
  </si>
  <si>
    <t>28-10-1992 00:00:00</t>
  </si>
  <si>
    <t>27581374</t>
  </si>
  <si>
    <t>ОАО "НПП "Звезда"</t>
  </si>
  <si>
    <t>5027030107</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</si>
  <si>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</si>
  <si>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</si>
  <si>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</si>
  <si>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</si>
  <si>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</si>
  <si>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</si>
  <si>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</si>
  <si>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</si>
  <si>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</si>
  <si>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</si>
  <si>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</si>
  <si>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</si>
  <si>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</si>
  <si>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26548303</t>
  </si>
  <si>
    <t>ОАО "Одинцовский Водоканал"</t>
  </si>
  <si>
    <t>5032199733</t>
  </si>
  <si>
    <t>26511013</t>
  </si>
  <si>
    <t>ОАО "Особое конструкторское бюро кабельной промышленности"</t>
  </si>
  <si>
    <t>5029150262</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</si>
  <si>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</si>
  <si>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</si>
  <si>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</si>
  <si>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</si>
  <si>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</si>
  <si>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</si>
  <si>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</si>
  <si>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</si>
  <si>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</si>
  <si>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</si>
  <si>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28817352</t>
  </si>
  <si>
    <t>ОАО "Прогресс"</t>
  </si>
  <si>
    <t>5049021561</t>
  </si>
  <si>
    <t>505501001</t>
  </si>
  <si>
    <t>26357899</t>
  </si>
  <si>
    <t>ОАО "Пушкинский электромеханический завод"</t>
  </si>
  <si>
    <t>5038010790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</si>
  <si>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</si>
  <si>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</si>
  <si>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</si>
  <si>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</si>
  <si>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</si>
  <si>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</si>
  <si>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</si>
  <si>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</si>
  <si>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</si>
  <si>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</si>
  <si>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28076876</t>
  </si>
  <si>
    <t>ОАО "Сычевское ПТП ЖКХ"</t>
  </si>
  <si>
    <t>5004024481</t>
  </si>
  <si>
    <t>24-02-2012 00:00:00</t>
  </si>
  <si>
    <t>26548124</t>
  </si>
  <si>
    <t>ОАО "Текстильная фирма "Возрождение"</t>
  </si>
  <si>
    <t>5003001178</t>
  </si>
  <si>
    <t>01-11-1999 00:00:00</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</si>
  <si>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</si>
  <si>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</si>
  <si>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</si>
  <si>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</si>
  <si>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</si>
  <si>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</si>
  <si>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</si>
  <si>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</si>
  <si>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</si>
  <si>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</si>
  <si>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</si>
  <si>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</si>
  <si>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</si>
  <si>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</si>
  <si>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</si>
  <si>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</si>
  <si>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</si>
  <si>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</si>
  <si>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771401001</t>
  </si>
  <si>
    <t>26504910</t>
  </si>
  <si>
    <t>ОАО «НИИАО»</t>
  </si>
  <si>
    <t>5040106669</t>
  </si>
  <si>
    <t>26781023</t>
  </si>
  <si>
    <t>ОАО «Пансионат отдыха Новогорск»</t>
  </si>
  <si>
    <t>5047018669</t>
  </si>
  <si>
    <t>27614901</t>
  </si>
  <si>
    <t>ОАО ЛЗОС</t>
  </si>
  <si>
    <t>26548219</t>
  </si>
  <si>
    <t>ОНО ППЗ "Кучинский"</t>
  </si>
  <si>
    <t>5001000605</t>
  </si>
  <si>
    <t>28058525</t>
  </si>
  <si>
    <t>ООО  "ЖК-Ресурс"</t>
  </si>
  <si>
    <t>5032254141</t>
  </si>
  <si>
    <t>03-07-2012 00:00:00</t>
  </si>
  <si>
    <t>28877677</t>
  </si>
  <si>
    <t>ООО " Жостовская фабрика"</t>
  </si>
  <si>
    <t>5029081227</t>
  </si>
  <si>
    <t>07-12-2005 00:00:00</t>
  </si>
  <si>
    <t>31665118</t>
  </si>
  <si>
    <t>ООО " КСП"</t>
  </si>
  <si>
    <t>5034059160</t>
  </si>
  <si>
    <t>503143001</t>
  </si>
  <si>
    <t>08-09-2020 00:00:00</t>
  </si>
  <si>
    <t>30913847</t>
  </si>
  <si>
    <t>ООО "54 ПК"</t>
  </si>
  <si>
    <t>5007094720</t>
  </si>
  <si>
    <t>02-07-2015 00:00:00</t>
  </si>
  <si>
    <t>28798805</t>
  </si>
  <si>
    <t>ООО "АВАНТЕЛЬ МЕНЕДЖМЕНТ"</t>
  </si>
  <si>
    <t>7706661380</t>
  </si>
  <si>
    <t>773001001</t>
  </si>
  <si>
    <t>18-06-2007 00:00:00</t>
  </si>
  <si>
    <t>30951559</t>
  </si>
  <si>
    <t>ООО "АГАЛАРОВ ЭСТЭЙТ"</t>
  </si>
  <si>
    <t>5024101945</t>
  </si>
  <si>
    <t>26649271</t>
  </si>
  <si>
    <t>ООО "АЛЬФА-ВИТ"</t>
  </si>
  <si>
    <t>5038064250</t>
  </si>
  <si>
    <t>31612533</t>
  </si>
  <si>
    <t>ООО "АПК Шатурский"</t>
  </si>
  <si>
    <t>5049023865</t>
  </si>
  <si>
    <t>25-10-2017 00:00:00</t>
  </si>
  <si>
    <t>28423875</t>
  </si>
  <si>
    <t>ООО "АвангардЪ-Контракт"</t>
  </si>
  <si>
    <t>7706231115</t>
  </si>
  <si>
    <t>26-04-2001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</si>
  <si>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</si>
  <si>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</si>
  <si>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</si>
  <si>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</si>
  <si>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</si>
  <si>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</si>
  <si>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</si>
  <si>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</si>
  <si>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</si>
  <si>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</si>
  <si>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</si>
  <si>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</si>
  <si>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</si>
  <si>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</si>
  <si>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</si>
  <si>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26357730</t>
  </si>
  <si>
    <t>ООО "Акватория"</t>
  </si>
  <si>
    <t>5024033942</t>
  </si>
  <si>
    <t>17-04-1998 00:00:00</t>
  </si>
  <si>
    <t>26360938</t>
  </si>
  <si>
    <t>ООО "Апраксин Центр"</t>
  </si>
  <si>
    <t>7705481426</t>
  </si>
  <si>
    <t>31519386</t>
  </si>
  <si>
    <t>ООО "БАРАКАТ ГРУПП"</t>
  </si>
  <si>
    <t>7720790436</t>
  </si>
  <si>
    <t>04-09-2013 00:00:00</t>
  </si>
  <si>
    <t>31461765</t>
  </si>
  <si>
    <t>ООО "БКС"</t>
  </si>
  <si>
    <t>5012039114</t>
  </si>
  <si>
    <t>01-01-2021 00:00:00</t>
  </si>
  <si>
    <t>26357811</t>
  </si>
  <si>
    <t>5031114871</t>
  </si>
  <si>
    <t>503110001</t>
  </si>
  <si>
    <t>27-04-2015 00:00:00</t>
  </si>
  <si>
    <t>31435239</t>
  </si>
  <si>
    <t>ООО "БШФ"</t>
  </si>
  <si>
    <t>5072007036</t>
  </si>
  <si>
    <t>01-06-2020 00:00:00</t>
  </si>
  <si>
    <t>26357849</t>
  </si>
  <si>
    <t>ООО "Баковский завод"</t>
  </si>
  <si>
    <t>5032228582</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</si>
  <si>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</si>
  <si>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</si>
  <si>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</si>
  <si>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</si>
  <si>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</si>
  <si>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</si>
  <si>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</si>
  <si>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</si>
  <si>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</si>
  <si>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</si>
  <si>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</si>
  <si>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26357583</t>
  </si>
  <si>
    <t>ООО "ВТК"</t>
  </si>
  <si>
    <t>5004018752</t>
  </si>
  <si>
    <t>28149509</t>
  </si>
  <si>
    <t>ООО "ВТКХ"</t>
  </si>
  <si>
    <t>5072003225</t>
  </si>
  <si>
    <t>28820003</t>
  </si>
  <si>
    <t>ООО "ВЭЛС"</t>
  </si>
  <si>
    <t>7704822352</t>
  </si>
  <si>
    <t>12-03-2014 00:00:00</t>
  </si>
  <si>
    <t>28979896</t>
  </si>
  <si>
    <t>ООО "Вега"</t>
  </si>
  <si>
    <t>5003113185</t>
  </si>
  <si>
    <t>24-03-2015 00:00:00</t>
  </si>
  <si>
    <t>30833098</t>
  </si>
  <si>
    <t>ООО "Водозабор "Ромашково"</t>
  </si>
  <si>
    <t>5032247850</t>
  </si>
  <si>
    <t>04-07-2016 00:00:00</t>
  </si>
  <si>
    <t>28426823</t>
  </si>
  <si>
    <t>ООО "Водоканал"</t>
  </si>
  <si>
    <t>5078018370</t>
  </si>
  <si>
    <t>26567454</t>
  </si>
  <si>
    <t>ООО "Водосервис"</t>
  </si>
  <si>
    <t>7720535852</t>
  </si>
  <si>
    <t>772001001</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</si>
  <si>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</si>
  <si>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</si>
  <si>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</si>
  <si>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</si>
  <si>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</si>
  <si>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</si>
  <si>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</si>
  <si>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</si>
  <si>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</si>
  <si>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</si>
  <si>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</si>
  <si>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</si>
  <si>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</si>
  <si>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</si>
  <si>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</si>
  <si>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</si>
  <si>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</si>
  <si>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28982603</t>
  </si>
  <si>
    <t>ООО "Гранель Инжиниринг"</t>
  </si>
  <si>
    <t>5001091909</t>
  </si>
  <si>
    <t>24-12-2012 00:00:00</t>
  </si>
  <si>
    <t>31538852</t>
  </si>
  <si>
    <t>ООО "ДАНАЛИТ"</t>
  </si>
  <si>
    <t>7729409933</t>
  </si>
  <si>
    <t>772901001</t>
  </si>
  <si>
    <t>26-10-2001 00:00:00</t>
  </si>
  <si>
    <t>26504864</t>
  </si>
  <si>
    <t>ООО "ДОЗАКЛ"</t>
  </si>
  <si>
    <t>5007057012</t>
  </si>
  <si>
    <t>31008158</t>
  </si>
  <si>
    <t>ООО "ДОМОДЕДОВО ЭРФИЛД"</t>
  </si>
  <si>
    <t>5009097148</t>
  </si>
  <si>
    <t>997650001</t>
  </si>
  <si>
    <t>05-02-2015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</si>
  <si>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</si>
  <si>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</si>
  <si>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</si>
  <si>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</si>
  <si>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</si>
  <si>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</si>
  <si>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</si>
  <si>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</si>
  <si>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</si>
  <si>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</si>
  <si>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</si>
  <si>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</si>
  <si>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</si>
  <si>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</si>
  <si>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</si>
  <si>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ООО "Дом и К"</t>
  </si>
  <si>
    <t>5009040215</t>
  </si>
  <si>
    <t>997650011</t>
  </si>
  <si>
    <t>28499338</t>
  </si>
  <si>
    <t>ООО "Дулевский фарфор"</t>
  </si>
  <si>
    <t>5034043989</t>
  </si>
  <si>
    <t>12-05-2012 00:00:00</t>
  </si>
  <si>
    <t>26548017</t>
  </si>
  <si>
    <t>ООО "ЕвроАльянс-Агро"</t>
  </si>
  <si>
    <t>5050050408</t>
  </si>
  <si>
    <t>20-12-2004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</si>
  <si>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</si>
  <si>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</si>
  <si>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</si>
  <si>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</si>
  <si>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</si>
  <si>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</si>
  <si>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</si>
  <si>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</si>
  <si>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</si>
  <si>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</si>
  <si>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</si>
  <si>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25-06-2014 00:00:00</t>
  </si>
  <si>
    <t>31391531</t>
  </si>
  <si>
    <t>ООО "ЖКС"</t>
  </si>
  <si>
    <t>5078023972</t>
  </si>
  <si>
    <t>27-12-2019 00:00:00</t>
  </si>
  <si>
    <t>28983753</t>
  </si>
  <si>
    <t>ООО "ЖКХ "Водоканал +"</t>
  </si>
  <si>
    <t>7706765710</t>
  </si>
  <si>
    <t>23-11-2011 00:00:00</t>
  </si>
  <si>
    <t>28147571</t>
  </si>
  <si>
    <t>ООО "ЖКХ "Водоканал+"</t>
  </si>
  <si>
    <t>771901001</t>
  </si>
  <si>
    <t>28049497</t>
  </si>
  <si>
    <t>ООО "ЖКХ Н. Ступино"</t>
  </si>
  <si>
    <t>5045052079</t>
  </si>
  <si>
    <t>28257193</t>
  </si>
  <si>
    <t>ООО "ЖКХ"</t>
  </si>
  <si>
    <t>5045053717</t>
  </si>
  <si>
    <t>31-05-2013 00:00:00</t>
  </si>
  <si>
    <t>27584014</t>
  </si>
  <si>
    <t>5072723022</t>
  </si>
  <si>
    <t>26357785</t>
  </si>
  <si>
    <t>ООО "Жилкомсервис мкр. Восточный"</t>
  </si>
  <si>
    <t>5030049130</t>
  </si>
  <si>
    <t>26639020</t>
  </si>
  <si>
    <t>ООО "Жилресурс"</t>
  </si>
  <si>
    <t>5019019276</t>
  </si>
  <si>
    <t>28136954</t>
  </si>
  <si>
    <t>ООО "Жилстрой"</t>
  </si>
  <si>
    <t>5011025655</t>
  </si>
  <si>
    <t>31000194</t>
  </si>
  <si>
    <t>ООО "ЗЭИМ "Элинар"</t>
  </si>
  <si>
    <t>5030084430</t>
  </si>
  <si>
    <t>12-01-2015 00:00:00</t>
  </si>
  <si>
    <t>31032979</t>
  </si>
  <si>
    <t>ООО "ИКМ"</t>
  </si>
  <si>
    <t>5050103314</t>
  </si>
  <si>
    <t>20-03-2013 00:00:00</t>
  </si>
  <si>
    <t>26357667</t>
  </si>
  <si>
    <t>ООО "ИТ Энергосбыт"</t>
  </si>
  <si>
    <t>5038120345</t>
  </si>
  <si>
    <t>22-03-2016 00:00:00</t>
  </si>
  <si>
    <t>26357967</t>
  </si>
  <si>
    <t>ООО "Инфракомплекс-Сервис"</t>
  </si>
  <si>
    <t>5044047580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</si>
  <si>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</si>
  <si>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</si>
  <si>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</si>
  <si>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</si>
  <si>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</si>
  <si>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</si>
  <si>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</si>
  <si>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</si>
  <si>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</si>
  <si>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</si>
  <si>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</si>
  <si>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</si>
  <si>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</si>
  <si>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26548140</t>
  </si>
  <si>
    <t>ООО "КСК "Регион"</t>
  </si>
  <si>
    <t>5042097272</t>
  </si>
  <si>
    <t>07-12-2007 00:00:00</t>
  </si>
  <si>
    <t>26583859</t>
  </si>
  <si>
    <t>ООО "КТТ-Дубки"</t>
  </si>
  <si>
    <t>5032126728</t>
  </si>
  <si>
    <t>18-03-2005 00:00:00</t>
  </si>
  <si>
    <t>30938624</t>
  </si>
  <si>
    <t>ООО "КЦИТО"</t>
  </si>
  <si>
    <t>3702691259</t>
  </si>
  <si>
    <t>05-02-2013 00:00:00</t>
  </si>
  <si>
    <t>26358021</t>
  </si>
  <si>
    <t>ООО "Калорис"</t>
  </si>
  <si>
    <t>5050052645</t>
  </si>
  <si>
    <t>14-06-2005 00:00:00</t>
  </si>
  <si>
    <t>26548425</t>
  </si>
  <si>
    <t>ООО "Канал-Сервис"</t>
  </si>
  <si>
    <t>5013044981</t>
  </si>
  <si>
    <t>28984640</t>
  </si>
  <si>
    <t>ООО "Катуар-Инвест"</t>
  </si>
  <si>
    <t>5007091341</t>
  </si>
  <si>
    <t>10-09-2014 00:00:00</t>
  </si>
  <si>
    <t>26548375</t>
  </si>
  <si>
    <t>ООО "Клинволокно Гидротехника"</t>
  </si>
  <si>
    <t>5020028846</t>
  </si>
  <si>
    <t>28457710</t>
  </si>
  <si>
    <t>ООО "Коммунальные Системы"</t>
  </si>
  <si>
    <t>5078020347</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</si>
  <si>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</si>
  <si>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</si>
  <si>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</si>
  <si>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</si>
  <si>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</si>
  <si>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</si>
  <si>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</si>
  <si>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</si>
  <si>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</si>
  <si>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</si>
  <si>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</si>
  <si>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</si>
  <si>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</si>
  <si>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30802850</t>
  </si>
  <si>
    <t>ООО "Конвент-Плюс"</t>
  </si>
  <si>
    <t>7710245657</t>
  </si>
  <si>
    <t>16-06-1997 00:00:00</t>
  </si>
  <si>
    <t>26548407</t>
  </si>
  <si>
    <t>ООО "Континент"</t>
  </si>
  <si>
    <t>7706610360</t>
  </si>
  <si>
    <t>26631338</t>
  </si>
  <si>
    <t>ООО "Контур ресурс"</t>
  </si>
  <si>
    <t>5042106992</t>
  </si>
  <si>
    <t>08-06-2009 00:00:00</t>
  </si>
  <si>
    <t>31383347</t>
  </si>
  <si>
    <t>ООО "Красинжвода"</t>
  </si>
  <si>
    <t>5040133920</t>
  </si>
  <si>
    <t>24-10-2014 00:00:00</t>
  </si>
  <si>
    <t>28816947</t>
  </si>
  <si>
    <t>ООО "КреативКом"</t>
  </si>
  <si>
    <t>7709627637</t>
  </si>
  <si>
    <t>771301001</t>
  </si>
  <si>
    <t>26-08-2005 00:00:00</t>
  </si>
  <si>
    <t>26548399</t>
  </si>
  <si>
    <t>ООО "Кузнецовский комбинат"</t>
  </si>
  <si>
    <t>5030049820</t>
  </si>
  <si>
    <t>28425534</t>
  </si>
  <si>
    <t>ООО "ЛОГОПАРК МЕНЕДЖМЕНТ"</t>
  </si>
  <si>
    <t>5040071960</t>
  </si>
  <si>
    <t>15-06-2006 00:00:00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</si>
  <si>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</si>
  <si>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</si>
  <si>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</si>
  <si>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</si>
  <si>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</si>
  <si>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</si>
  <si>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</si>
  <si>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</si>
  <si>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</si>
  <si>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</si>
  <si>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</si>
  <si>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</si>
  <si>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</si>
  <si>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</si>
  <si>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</si>
  <si>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</si>
  <si>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</si>
  <si>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</si>
  <si>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</si>
  <si>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</si>
  <si>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</si>
  <si>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</si>
  <si>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</si>
  <si>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</si>
  <si>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</si>
  <si>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</si>
  <si>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</si>
  <si>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28828992</t>
  </si>
  <si>
    <t>ООО "Луневобытсервис"</t>
  </si>
  <si>
    <t>5044092880</t>
  </si>
  <si>
    <t>17-10-2014 00:00:00</t>
  </si>
  <si>
    <t>26504932</t>
  </si>
  <si>
    <t>ООО "Любэнергоснаб"</t>
  </si>
  <si>
    <t>5027098306</t>
  </si>
  <si>
    <t>25-12-2003 00:00:00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</si>
  <si>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</si>
  <si>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</si>
  <si>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</si>
  <si>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</si>
  <si>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</si>
  <si>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</si>
  <si>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</si>
  <si>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</si>
  <si>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</si>
  <si>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</si>
  <si>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</si>
  <si>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</si>
  <si>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</si>
  <si>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</si>
  <si>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</si>
  <si>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</si>
  <si>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</si>
  <si>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</si>
  <si>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</si>
  <si>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</si>
  <si>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</si>
  <si>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</si>
  <si>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</si>
  <si>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</si>
  <si>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</si>
  <si>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</si>
  <si>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</si>
  <si>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28881896</t>
  </si>
  <si>
    <t>ООО "Мережи"</t>
  </si>
  <si>
    <t>7731441282</t>
  </si>
  <si>
    <t>12-02-2013 00:00:00</t>
  </si>
  <si>
    <t>26567656</t>
  </si>
  <si>
    <t>ООО "Монолитстройсервис"</t>
  </si>
  <si>
    <t>7719284153</t>
  </si>
  <si>
    <t>770801001</t>
  </si>
  <si>
    <t>20-10-2003 00:00:00</t>
  </si>
  <si>
    <t>28957655</t>
  </si>
  <si>
    <t>ООО "НАРПРОМЭНЕРГО"</t>
  </si>
  <si>
    <t>5030081006</t>
  </si>
  <si>
    <t>11-09-2013 00:00:00</t>
  </si>
  <si>
    <t>31464107</t>
  </si>
  <si>
    <t>ООО "Нахабино Кантри"</t>
  </si>
  <si>
    <t>7714783631</t>
  </si>
  <si>
    <t>30-06-2009 00:00:00</t>
  </si>
  <si>
    <t>31297753</t>
  </si>
  <si>
    <t>ООО "Новое Тишково"</t>
  </si>
  <si>
    <t>5038998281</t>
  </si>
  <si>
    <t>25-06-2012 00:00:00</t>
  </si>
  <si>
    <t>27580846</t>
  </si>
  <si>
    <t>ООО "Новорижское"</t>
  </si>
  <si>
    <t>5024085718</t>
  </si>
  <si>
    <t>30882743</t>
  </si>
  <si>
    <t>ООО "Нортса"</t>
  </si>
  <si>
    <t>5032216058</t>
  </si>
  <si>
    <t>16-09-2015 00:00:00</t>
  </si>
  <si>
    <t>26357986</t>
  </si>
  <si>
    <t>ООО "ОУСЦ "Планерная"</t>
  </si>
  <si>
    <t>5047035706</t>
  </si>
  <si>
    <t>07-12-1999 00:00:00</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</si>
  <si>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</si>
  <si>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</si>
  <si>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</si>
  <si>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</si>
  <si>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</si>
  <si>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</si>
  <si>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</si>
  <si>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</si>
  <si>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</si>
  <si>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</si>
  <si>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</si>
  <si>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</si>
  <si>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</si>
  <si>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</si>
  <si>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</si>
  <si>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</si>
  <si>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</si>
  <si>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31463810</t>
  </si>
  <si>
    <t>ООО "Осташевское ЖКХ"</t>
  </si>
  <si>
    <t>5004029994</t>
  </si>
  <si>
    <t>26650727</t>
  </si>
  <si>
    <t>ООО "ПЖК Николино"</t>
  </si>
  <si>
    <t>5032118935</t>
  </si>
  <si>
    <t>31-08-2004 00:00:00</t>
  </si>
  <si>
    <t>26548259</t>
  </si>
  <si>
    <t>ООО "ПКФ Фин-Строй"</t>
  </si>
  <si>
    <t>5025021072</t>
  </si>
  <si>
    <t>502501001</t>
  </si>
  <si>
    <t>05-07-2004 00:00:00</t>
  </si>
  <si>
    <t>31597182</t>
  </si>
  <si>
    <t>ООО "ПЛЮС ДЕВЕЛОПМЕНТ РЕГИОН"</t>
  </si>
  <si>
    <t>7727837620</t>
  </si>
  <si>
    <t>26-06-2014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</si>
  <si>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</si>
  <si>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</si>
  <si>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</si>
  <si>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</si>
  <si>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</si>
  <si>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</si>
  <si>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</si>
  <si>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</si>
  <si>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</si>
  <si>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</si>
  <si>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</si>
  <si>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</si>
  <si>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</si>
  <si>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</si>
  <si>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</si>
  <si>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26357588</t>
  </si>
  <si>
    <t>ООО "Пансионат "Ласточка"</t>
  </si>
  <si>
    <t>5004017540</t>
  </si>
  <si>
    <t>30876749</t>
  </si>
  <si>
    <t>ООО "Пансионат "Лесной городок"</t>
  </si>
  <si>
    <t>5032093504</t>
  </si>
  <si>
    <t>22-08-2003 00:00:00</t>
  </si>
  <si>
    <t>26784883</t>
  </si>
  <si>
    <t>ООО "Пансионат "Соколова Пустынь"</t>
  </si>
  <si>
    <t>5045047030</t>
  </si>
  <si>
    <t>28423260</t>
  </si>
  <si>
    <t>ООО "Пансионат"</t>
  </si>
  <si>
    <t>5001087042</t>
  </si>
  <si>
    <t>05-03-2012 00:00:00</t>
  </si>
  <si>
    <t>26357886</t>
  </si>
  <si>
    <t>ООО "Подольский энергетический завод имени Калинина"</t>
  </si>
  <si>
    <t>5036050290</t>
  </si>
  <si>
    <t>26802844</t>
  </si>
  <si>
    <t>ООО "Производственно-строительный концерн "21-ый век"</t>
  </si>
  <si>
    <t>5038024987</t>
  </si>
  <si>
    <t>28221849</t>
  </si>
  <si>
    <t>ООО "ПромСтройБетон"</t>
  </si>
  <si>
    <t>7715340230</t>
  </si>
  <si>
    <t>500245001</t>
  </si>
  <si>
    <t>27-01-2003 00:00:00</t>
  </si>
  <si>
    <t>26548183</t>
  </si>
  <si>
    <t>ООО "Промкомбинат"</t>
  </si>
  <si>
    <t>5009057480</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</si>
  <si>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</si>
  <si>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</si>
  <si>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</si>
  <si>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</si>
  <si>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</si>
  <si>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</si>
  <si>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</si>
  <si>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</si>
  <si>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</si>
  <si>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</si>
  <si>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</si>
  <si>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</si>
  <si>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</si>
  <si>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</si>
  <si>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28465925</t>
  </si>
  <si>
    <t>ООО "РИГЭК"</t>
  </si>
  <si>
    <t>5048028765</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</si>
  <si>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</si>
  <si>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</si>
  <si>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</si>
  <si>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</si>
  <si>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</si>
  <si>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</si>
  <si>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</si>
  <si>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</si>
  <si>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</si>
  <si>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</si>
  <si>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</si>
  <si>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</si>
  <si>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</si>
  <si>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</si>
  <si>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</si>
  <si>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31464621</t>
  </si>
  <si>
    <t>ООО "Рублевское предместье-3"</t>
  </si>
  <si>
    <t>5024093596</t>
  </si>
  <si>
    <t>31-01-2008 00:00:00</t>
  </si>
  <si>
    <t>26358060</t>
  </si>
  <si>
    <t>ООО "Рузская эксплуатационная компания"</t>
  </si>
  <si>
    <t>5075035352</t>
  </si>
  <si>
    <t>26357915</t>
  </si>
  <si>
    <t>ООО "СГ"Инфинити"</t>
  </si>
  <si>
    <t>7743603058</t>
  </si>
  <si>
    <t>11-07-2006 00:00:00</t>
  </si>
  <si>
    <t>28456477</t>
  </si>
  <si>
    <t>ООО "СЗС"</t>
  </si>
  <si>
    <t>5045030357</t>
  </si>
  <si>
    <t>02-07-2003 00:00:00</t>
  </si>
  <si>
    <t>30798015</t>
  </si>
  <si>
    <t>ООО "СКАЙЛАЙН ГОЛД"</t>
  </si>
  <si>
    <t>7704635120</t>
  </si>
  <si>
    <t>31384081</t>
  </si>
  <si>
    <t>ООО "СКС "</t>
  </si>
  <si>
    <t>5030095070</t>
  </si>
  <si>
    <t>21-11-2018 00:00:00</t>
  </si>
  <si>
    <t>31463014</t>
  </si>
  <si>
    <t>ООО "СКС"</t>
  </si>
  <si>
    <t>5007048515</t>
  </si>
  <si>
    <t>26548081</t>
  </si>
  <si>
    <t>ООО "СП "Песчанный берег"</t>
  </si>
  <si>
    <t>5017070559</t>
  </si>
  <si>
    <t>30390865</t>
  </si>
  <si>
    <t>ООО "СП-СанТехМонтаж"</t>
  </si>
  <si>
    <t>5050047525</t>
  </si>
  <si>
    <t>16-04-2004 00:00:00</t>
  </si>
  <si>
    <t>31460554</t>
  </si>
  <si>
    <t>ООО "Самолет-Ресурс"</t>
  </si>
  <si>
    <t>9731034918</t>
  </si>
  <si>
    <t>26548057</t>
  </si>
  <si>
    <t>ООО "Селятинские коммунальные системы Гидромонтаж"</t>
  </si>
  <si>
    <t>5030049154</t>
  </si>
  <si>
    <t>27554086</t>
  </si>
  <si>
    <t>ООО "Синди-М"</t>
  </si>
  <si>
    <t>5027073076</t>
  </si>
  <si>
    <t>29-07-1999 00:00:00</t>
  </si>
  <si>
    <t>26548099</t>
  </si>
  <si>
    <t>ООО "Современные технологии"</t>
  </si>
  <si>
    <t>7708229993</t>
  </si>
  <si>
    <t>26358030</t>
  </si>
  <si>
    <t>ООО "Совхоз "Электростальский"</t>
  </si>
  <si>
    <t>5053040581</t>
  </si>
  <si>
    <t>26509255</t>
  </si>
  <si>
    <t>ООО "Строитель-плюс"</t>
  </si>
  <si>
    <t>5074012017</t>
  </si>
  <si>
    <t>28816193</t>
  </si>
  <si>
    <t>ООО "Стройсоюз-Сервис"</t>
  </si>
  <si>
    <t>5027167447</t>
  </si>
  <si>
    <t>26548225</t>
  </si>
  <si>
    <t>ООО "ТВС"</t>
  </si>
  <si>
    <t>5031060930</t>
  </si>
  <si>
    <t>09-02-2005 00:00:00</t>
  </si>
  <si>
    <t>31448322</t>
  </si>
  <si>
    <t>7728493770</t>
  </si>
  <si>
    <t>772801001</t>
  </si>
  <si>
    <t>30797744</t>
  </si>
  <si>
    <t>ООО "ТЕПЛО-ЭКСПЕРТ"</t>
  </si>
  <si>
    <t>5042120901</t>
  </si>
  <si>
    <t>29-08-2011 00:00:00</t>
  </si>
  <si>
    <t>26357928</t>
  </si>
  <si>
    <t>ООО "ТЕПЛОСЕРВИС"</t>
  </si>
  <si>
    <t>5041024698</t>
  </si>
  <si>
    <t>27-10-2004 00:00:00</t>
  </si>
  <si>
    <t>27579111</t>
  </si>
  <si>
    <t>ООО "ТЕТА"</t>
  </si>
  <si>
    <t>5007070670</t>
  </si>
  <si>
    <t>28284500</t>
  </si>
  <si>
    <t>ООО "ТеплоВиК"</t>
  </si>
  <si>
    <t>5032230567</t>
  </si>
  <si>
    <t>10-11-2010 00:00:00</t>
  </si>
  <si>
    <t>28442529</t>
  </si>
  <si>
    <t>ООО "ТеплоИнвест"</t>
  </si>
  <si>
    <t>5049021191</t>
  </si>
  <si>
    <t>26-04-2013 00:00:00</t>
  </si>
  <si>
    <t>31243823</t>
  </si>
  <si>
    <t>ООО "ТеплоРемСервис"</t>
  </si>
  <si>
    <t>5031123918</t>
  </si>
  <si>
    <t>26-01-2017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</si>
  <si>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</si>
  <si>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</si>
  <si>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</si>
  <si>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</si>
  <si>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</si>
  <si>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</si>
  <si>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</si>
  <si>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</si>
  <si>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</si>
  <si>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26568935</t>
  </si>
  <si>
    <t>ООО "Теплосервис"</t>
  </si>
  <si>
    <t>5004018174</t>
  </si>
  <si>
    <t>28492395</t>
  </si>
  <si>
    <t>ООО "Теплосервис-М"</t>
  </si>
  <si>
    <t>5001086627</t>
  </si>
  <si>
    <t>30809196</t>
  </si>
  <si>
    <t>ООО "Теплоцентраль"</t>
  </si>
  <si>
    <t>7723437701</t>
  </si>
  <si>
    <t>772301001</t>
  </si>
  <si>
    <t>23-03-2016 00:00:00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</si>
  <si>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</si>
  <si>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</si>
  <si>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</si>
  <si>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</si>
  <si>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</si>
  <si>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</si>
  <si>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</si>
  <si>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</si>
  <si>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</si>
  <si>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</si>
  <si>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</si>
  <si>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</si>
  <si>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28799301</t>
  </si>
  <si>
    <t>ООО "УК "Кунцево"</t>
  </si>
  <si>
    <t>5032281716</t>
  </si>
  <si>
    <t>16-06-2014 00:00:00</t>
  </si>
  <si>
    <t>30363306</t>
  </si>
  <si>
    <t>ООО "УК Бисерово Сервис"</t>
  </si>
  <si>
    <t>5031103140</t>
  </si>
  <si>
    <t>31109608</t>
  </si>
  <si>
    <t>ООО "УК КОМФОРТ"</t>
  </si>
  <si>
    <t>5031127736</t>
  </si>
  <si>
    <t>07-11-2017 00:00:00</t>
  </si>
  <si>
    <t>28468396</t>
  </si>
  <si>
    <t>ООО "УК Нехлюдово"</t>
  </si>
  <si>
    <t>5029180563</t>
  </si>
  <si>
    <t>05-12-2013 00:00:00</t>
  </si>
  <si>
    <t>30990695</t>
  </si>
  <si>
    <t>ООО "УК СТУПИНО КВАДРАТ"</t>
  </si>
  <si>
    <t>5045054140</t>
  </si>
  <si>
    <t>20-08-2013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</si>
  <si>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</si>
  <si>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</si>
  <si>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</si>
  <si>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</si>
  <si>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</si>
  <si>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</si>
  <si>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</si>
  <si>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</si>
  <si>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</si>
  <si>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</si>
  <si>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26510958</t>
  </si>
  <si>
    <t>ООО "Управляющая организация "ЖКХ Снегири"</t>
  </si>
  <si>
    <t>5017073493</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</si>
  <si>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</si>
  <si>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</si>
  <si>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</si>
  <si>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</si>
  <si>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</si>
  <si>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</si>
  <si>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</si>
  <si>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</si>
  <si>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</si>
  <si>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</si>
  <si>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</si>
  <si>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</si>
  <si>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</si>
  <si>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</si>
  <si>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</si>
  <si>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</si>
  <si>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</si>
  <si>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</si>
  <si>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</si>
  <si>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</si>
  <si>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</si>
  <si>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</si>
  <si>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</si>
  <si>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</si>
  <si>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</si>
  <si>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</si>
  <si>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</si>
  <si>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</si>
  <si>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26548381</t>
  </si>
  <si>
    <t>ООО "Чайка"</t>
  </si>
  <si>
    <t>5025017750</t>
  </si>
  <si>
    <t>12-12-2022 00:00:00</t>
  </si>
  <si>
    <t>31660470</t>
  </si>
  <si>
    <t>ООО "ЩЁЛКОВСКИЙ ВОДОКАНАЛ"</t>
  </si>
  <si>
    <t>5050148700</t>
  </si>
  <si>
    <t>11-11-2020 00:00:00</t>
  </si>
  <si>
    <t>27580934</t>
  </si>
  <si>
    <t>ООО "ЭК "Довиль"</t>
  </si>
  <si>
    <t>5032190353</t>
  </si>
  <si>
    <t>17-06-2008 00:00:00</t>
  </si>
  <si>
    <t>26357759</t>
  </si>
  <si>
    <t>ООО "ЭНЕРГОСЕРВИС"</t>
  </si>
  <si>
    <t>5027098352</t>
  </si>
  <si>
    <t>19-12-2003 00:00:00</t>
  </si>
  <si>
    <t>30363189</t>
  </si>
  <si>
    <t>ООО "ЭНЕРГОСТАНДАРТ"</t>
  </si>
  <si>
    <t>7718303540</t>
  </si>
  <si>
    <t>16-10-2014 00:00:00</t>
  </si>
  <si>
    <t>26357740</t>
  </si>
  <si>
    <t>ООО "ЭНЕРГОЦЕНТР"</t>
  </si>
  <si>
    <t>5027010164</t>
  </si>
  <si>
    <t>30992266</t>
  </si>
  <si>
    <t>ООО "ЭТС "Воздвиженское"</t>
  </si>
  <si>
    <t>5043052764</t>
  </si>
  <si>
    <t>26-09-2014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</si>
  <si>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</si>
  <si>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</si>
  <si>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</si>
  <si>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</si>
  <si>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</si>
  <si>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</si>
  <si>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</si>
  <si>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</si>
  <si>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</si>
  <si>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</si>
  <si>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</si>
  <si>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</si>
  <si>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</si>
  <si>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</si>
  <si>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501501001</t>
  </si>
  <si>
    <t>27583888</t>
  </si>
  <si>
    <t>ООО "Эксплуатирующая организация "Золотые Купола"</t>
  </si>
  <si>
    <t>5044066946</t>
  </si>
  <si>
    <t>26357810</t>
  </si>
  <si>
    <t>ООО "Энергия Плюс"</t>
  </si>
  <si>
    <t>5031052745</t>
  </si>
  <si>
    <t>28054636</t>
  </si>
  <si>
    <t>ООО "ЭнергоСтандарт"</t>
  </si>
  <si>
    <t>5047128541</t>
  </si>
  <si>
    <t>11-11-2011 00:00:00</t>
  </si>
  <si>
    <t>28009039</t>
  </si>
  <si>
    <t>ООО "Энергоресурс"</t>
  </si>
  <si>
    <t>5042088983</t>
  </si>
  <si>
    <t>28857540</t>
  </si>
  <si>
    <t>5044090882</t>
  </si>
  <si>
    <t>09-06-2014 00:00:00</t>
  </si>
  <si>
    <t>31312785</t>
  </si>
  <si>
    <t>ООО "Южный Водоканал"</t>
  </si>
  <si>
    <t>5009057184</t>
  </si>
  <si>
    <t>16-03-2007 00:00:00</t>
  </si>
  <si>
    <t>26803937</t>
  </si>
  <si>
    <t>ООО "Ямал-Ф"</t>
  </si>
  <si>
    <t>5012021741</t>
  </si>
  <si>
    <t>01-02-2014 00:00:00</t>
  </si>
  <si>
    <t>31518585</t>
  </si>
  <si>
    <t>ООО «АВР Строймонтаж»</t>
  </si>
  <si>
    <t>5027275964</t>
  </si>
  <si>
    <t>26-04-2019 00:00:00</t>
  </si>
  <si>
    <t>26653053</t>
  </si>
  <si>
    <t>ООО «Авдеевское»</t>
  </si>
  <si>
    <t>5014010086</t>
  </si>
  <si>
    <t>26504906</t>
  </si>
  <si>
    <t>ООО «Газпром ВНИИГАЗ»</t>
  </si>
  <si>
    <t>5003028155</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</si>
  <si>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</si>
  <si>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</si>
  <si>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</si>
  <si>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</si>
  <si>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</si>
  <si>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</si>
  <si>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</si>
  <si>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</si>
  <si>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</si>
  <si>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</si>
  <si>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</si>
  <si>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</si>
  <si>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</si>
  <si>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</si>
  <si>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</si>
  <si>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27524318</t>
  </si>
  <si>
    <t>ООО «КомЭнерго»</t>
  </si>
  <si>
    <t>5044077264</t>
  </si>
  <si>
    <t>26548333</t>
  </si>
  <si>
    <t>ООО «Крыша»</t>
  </si>
  <si>
    <t>5038046356</t>
  </si>
  <si>
    <t>14-03-2005 00:00:00</t>
  </si>
  <si>
    <t>26807304</t>
  </si>
  <si>
    <t>ООО «РОДЭКС-Девелопмент»</t>
  </si>
  <si>
    <t>5032086440</t>
  </si>
  <si>
    <t>31528906</t>
  </si>
  <si>
    <t>ООО «Реабилитационный центр Вязёмы»</t>
  </si>
  <si>
    <t>9710087877</t>
  </si>
  <si>
    <t>31520341</t>
  </si>
  <si>
    <t>ООО «Саб-Урбан»</t>
  </si>
  <si>
    <t>5024176549</t>
  </si>
  <si>
    <t>30848988</t>
  </si>
  <si>
    <t>ООО «Софрино»</t>
  </si>
  <si>
    <t>5038122053</t>
  </si>
  <si>
    <t>27-07-2016 00:00:00</t>
  </si>
  <si>
    <t>31029946</t>
  </si>
  <si>
    <t>ООО «СпектрСервис»</t>
  </si>
  <si>
    <t>5040094572</t>
  </si>
  <si>
    <t>26-10-2009 00:00:00</t>
  </si>
  <si>
    <t>31577708</t>
  </si>
  <si>
    <t>ООО «ТЭК - 9»</t>
  </si>
  <si>
    <t>5017126748</t>
  </si>
  <si>
    <t>06-10-2021 00:00:00</t>
  </si>
  <si>
    <t>26649179</t>
  </si>
  <si>
    <t>ООО «Таркетт Соммер»</t>
  </si>
  <si>
    <t>7727223490</t>
  </si>
  <si>
    <t>30881490</t>
  </si>
  <si>
    <t>ООО «УК «Авеню-Сервис»</t>
  </si>
  <si>
    <t>5017109559</t>
  </si>
  <si>
    <t>26-02-2016 00:00:00</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</si>
  <si>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</si>
  <si>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</si>
  <si>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</si>
  <si>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</si>
  <si>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</si>
  <si>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</si>
  <si>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</si>
  <si>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</si>
  <si>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</si>
  <si>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</si>
  <si>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</si>
  <si>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</si>
  <si>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</si>
  <si>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</si>
  <si>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</si>
  <si>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</si>
  <si>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</si>
  <si>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</si>
  <si>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</si>
  <si>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</si>
  <si>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</si>
  <si>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</si>
  <si>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</si>
  <si>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28821045</t>
  </si>
  <si>
    <t>ООО «ЭК Солид»</t>
  </si>
  <si>
    <t>5027129723</t>
  </si>
  <si>
    <t>26654031</t>
  </si>
  <si>
    <t>ООО «Элинком»</t>
  </si>
  <si>
    <t>5035025990</t>
  </si>
  <si>
    <t>30838588</t>
  </si>
  <si>
    <t>ООО «Энерго Трансфер»</t>
  </si>
  <si>
    <t>5053031065</t>
  </si>
  <si>
    <t>26548043</t>
  </si>
  <si>
    <t>ООО АПК "Шатурский"</t>
  </si>
  <si>
    <t>5049018880</t>
  </si>
  <si>
    <t>31381098</t>
  </si>
  <si>
    <t>ООО Кутузовское-1</t>
  </si>
  <si>
    <t>5044074560</t>
  </si>
  <si>
    <t>05-08-2014 00:00:00</t>
  </si>
  <si>
    <t>26357854</t>
  </si>
  <si>
    <t>ООО МЗ "Тонар"</t>
  </si>
  <si>
    <t>5034016022</t>
  </si>
  <si>
    <t>25-06-1998 00:00:00</t>
  </si>
  <si>
    <t>26360921</t>
  </si>
  <si>
    <t>ООО НПО "Союз-М"</t>
  </si>
  <si>
    <t>7701048405</t>
  </si>
  <si>
    <t>04-04-1995 00:00:00</t>
  </si>
  <si>
    <t>31343642</t>
  </si>
  <si>
    <t>ООО УК "ВАРЕЖКИ"</t>
  </si>
  <si>
    <t>5050094797</t>
  </si>
  <si>
    <t>16-01-2012 00:00:00</t>
  </si>
  <si>
    <t>28979581</t>
  </si>
  <si>
    <t>ООО УК "Полянка"</t>
  </si>
  <si>
    <t>5038111848</t>
  </si>
  <si>
    <t>27-02-2015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</si>
  <si>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</si>
  <si>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</si>
  <si>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</si>
  <si>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</si>
  <si>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</si>
  <si>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</si>
  <si>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</si>
  <si>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</si>
  <si>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</si>
  <si>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</si>
  <si>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</si>
  <si>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</si>
  <si>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</si>
  <si>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</si>
  <si>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</si>
  <si>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</si>
  <si>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</si>
  <si>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</si>
  <si>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</si>
  <si>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</si>
  <si>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</si>
  <si>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</si>
  <si>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</si>
  <si>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</si>
  <si>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</si>
  <si>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</si>
  <si>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</si>
  <si>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</si>
  <si>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</si>
  <si>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26409916</t>
  </si>
  <si>
    <t>ПАО "Мосэнерго"</t>
  </si>
  <si>
    <t>7705035012</t>
  </si>
  <si>
    <t>28872357</t>
  </si>
  <si>
    <t>ПАО "РКК "Энергия"</t>
  </si>
  <si>
    <t>5018033937</t>
  </si>
  <si>
    <t>990103001</t>
  </si>
  <si>
    <t>20-01-2015 00:00:00</t>
  </si>
  <si>
    <t>27622582</t>
  </si>
  <si>
    <t>ПАО "Ростелеком"</t>
  </si>
  <si>
    <t>7707049388</t>
  </si>
  <si>
    <t>773443001</t>
  </si>
  <si>
    <t>23-09-1993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</si>
  <si>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</si>
  <si>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</si>
  <si>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</si>
  <si>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</si>
  <si>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</si>
  <si>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</si>
  <si>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</si>
  <si>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</si>
  <si>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</si>
  <si>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</si>
  <si>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</si>
  <si>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</si>
  <si>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</si>
  <si>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</si>
  <si>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</si>
  <si>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</si>
  <si>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</si>
  <si>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</si>
  <si>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</si>
  <si>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</si>
  <si>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</si>
  <si>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</si>
  <si>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</si>
  <si>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</si>
  <si>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</si>
  <si>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</si>
  <si>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31481499</t>
  </si>
  <si>
    <t>ФАУ "ЦИАМ им. П.И. Баранова"</t>
  </si>
  <si>
    <t>7722497881</t>
  </si>
  <si>
    <t>502745001</t>
  </si>
  <si>
    <t>01-03-2021 00:00:00</t>
  </si>
  <si>
    <t>28049182</t>
  </si>
  <si>
    <t>ФГАУ "ОК "Рублево-Успенский"</t>
  </si>
  <si>
    <t>0710002588</t>
  </si>
  <si>
    <t>05-10-2001 00:00:00</t>
  </si>
  <si>
    <t>26573412</t>
  </si>
  <si>
    <t>ФГАУ "Оздоровительный комплекс "Архангельское" УДП РФ</t>
  </si>
  <si>
    <t>5003004002</t>
  </si>
  <si>
    <t>26509579</t>
  </si>
  <si>
    <t>ФГБОУ ВО «РГУТИС»</t>
  </si>
  <si>
    <t>5038005448</t>
  </si>
  <si>
    <t>31247335</t>
  </si>
  <si>
    <t>ФГБУ "ИМГРЭ" (Филиал ФГБУ "ИМГРЭ" БГГЭ)</t>
  </si>
  <si>
    <t>7731394160</t>
  </si>
  <si>
    <t>04-12-2017 00:00:00</t>
  </si>
  <si>
    <t>26436646</t>
  </si>
  <si>
    <t>ФГБУ "Канал им.Москвы"</t>
  </si>
  <si>
    <t>7733231361</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</si>
  <si>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</si>
  <si>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</si>
  <si>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</si>
  <si>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</si>
  <si>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</si>
  <si>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</si>
  <si>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</si>
  <si>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</si>
  <si>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</si>
  <si>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</si>
  <si>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</si>
  <si>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</si>
  <si>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</si>
  <si>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</si>
  <si>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</si>
  <si>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</si>
  <si>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</si>
  <si>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</si>
  <si>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</si>
  <si>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</si>
  <si>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</si>
  <si>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</si>
  <si>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</si>
  <si>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</si>
  <si>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</si>
  <si>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</si>
  <si>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</si>
  <si>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</si>
  <si>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</si>
  <si>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</si>
  <si>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</si>
  <si>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</si>
  <si>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</si>
  <si>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</si>
  <si>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</si>
  <si>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</si>
  <si>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</si>
  <si>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</si>
  <si>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</si>
  <si>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</si>
  <si>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</si>
  <si>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</si>
  <si>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</si>
  <si>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26567452</t>
  </si>
  <si>
    <t>ФГБУ «ОК «Бор» УДП РФ</t>
  </si>
  <si>
    <t>5009061310</t>
  </si>
  <si>
    <t>31601784</t>
  </si>
  <si>
    <t>ФГБУ НИИР</t>
  </si>
  <si>
    <t>9709082715</t>
  </si>
  <si>
    <t>770901001</t>
  </si>
  <si>
    <t>01-07-2022 00:00:00</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</si>
  <si>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</si>
  <si>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</si>
  <si>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</si>
  <si>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</si>
  <si>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</si>
  <si>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</si>
  <si>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</si>
  <si>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</si>
  <si>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</si>
  <si>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</si>
  <si>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</si>
  <si>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</si>
  <si>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</si>
  <si>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</si>
  <si>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</si>
  <si>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</si>
  <si>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</si>
  <si>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</si>
  <si>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</si>
  <si>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</si>
  <si>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</si>
  <si>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</si>
  <si>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</si>
  <si>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</si>
  <si>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31628235</t>
  </si>
  <si>
    <t>ФГКУ «ЦЭО ВОЙСК НАЦИОНАЛЬНОЙ ГВАРДИИ»</t>
  </si>
  <si>
    <t>9722001360</t>
  </si>
  <si>
    <t>30-04-2021 00:00:00</t>
  </si>
  <si>
    <t>26647745</t>
  </si>
  <si>
    <t>ФГКУ Дом отдыха «ПОДМОСКОВНЫЕ ВЕЧЕРА»</t>
  </si>
  <si>
    <t>5046005561</t>
  </si>
  <si>
    <t>26509442</t>
  </si>
  <si>
    <t>ФГКУ ЦПА ФСБ России</t>
  </si>
  <si>
    <t>5038021295</t>
  </si>
  <si>
    <t>26509791</t>
  </si>
  <si>
    <t>ФГКУ в/ч 51952</t>
  </si>
  <si>
    <t>5048050640</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</si>
  <si>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</si>
  <si>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</si>
  <si>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</si>
  <si>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</si>
  <si>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</si>
  <si>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</si>
  <si>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</si>
  <si>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</si>
  <si>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</si>
  <si>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26357720</t>
  </si>
  <si>
    <t>ФГУ 3 ЦВКГ им. А.А.Вишневского МО РФ"</t>
  </si>
  <si>
    <t>5024000030</t>
  </si>
  <si>
    <t>26548193</t>
  </si>
  <si>
    <t>ФГУ НЦ БМТ РАМН "Белый мох"</t>
  </si>
  <si>
    <t>7709379649</t>
  </si>
  <si>
    <t>503502001</t>
  </si>
  <si>
    <t>26548051</t>
  </si>
  <si>
    <t>ФГУП "ВНИИА" им. Н.Л.Духова ДОЛ "Искорка"</t>
  </si>
  <si>
    <t>7707074137</t>
  </si>
  <si>
    <t>997650015</t>
  </si>
  <si>
    <t>26357961</t>
  </si>
  <si>
    <t>ФГУП "ВНИИФТРИ"</t>
  </si>
  <si>
    <t>5044000102</t>
  </si>
  <si>
    <t>26548437</t>
  </si>
  <si>
    <t>ФГУП "Гостиница "Золотое кольцо"</t>
  </si>
  <si>
    <t>7704218503</t>
  </si>
  <si>
    <t>28176875</t>
  </si>
  <si>
    <t>ФГУП "Комплекс"</t>
  </si>
  <si>
    <t>5003005239</t>
  </si>
  <si>
    <t>910301001</t>
  </si>
  <si>
    <t>26360926</t>
  </si>
  <si>
    <t>ФГУП "РАДОН"</t>
  </si>
  <si>
    <t>7704009700</t>
  </si>
  <si>
    <t>27-05-1994 00:00:00</t>
  </si>
  <si>
    <t>26357847</t>
  </si>
  <si>
    <t>ФГУП "Рублево-Успенский ЛОК"</t>
  </si>
  <si>
    <t>5032067134</t>
  </si>
  <si>
    <t>26357743</t>
  </si>
  <si>
    <t>ФГУП "ФЦДТ "Союз"</t>
  </si>
  <si>
    <t>5027030450</t>
  </si>
  <si>
    <t>505601001</t>
  </si>
  <si>
    <t>26357942</t>
  </si>
  <si>
    <t>ФГУП "ЭМЗ "Звезда"</t>
  </si>
  <si>
    <t>5042010458</t>
  </si>
  <si>
    <t>29-12-1991 00:00:00</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</si>
  <si>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</si>
  <si>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</si>
  <si>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</si>
  <si>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</si>
  <si>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</si>
  <si>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</si>
  <si>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</si>
  <si>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</si>
  <si>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</si>
  <si>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</si>
  <si>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</si>
  <si>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</si>
  <si>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</si>
  <si>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</si>
  <si>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</si>
  <si>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</si>
  <si>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</si>
  <si>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</si>
  <si>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</si>
  <si>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</si>
  <si>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</si>
  <si>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</si>
  <si>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</si>
  <si>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</si>
  <si>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</si>
  <si>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26647710</t>
  </si>
  <si>
    <t>ФКУЗ "Санаторий "Ватутинки" МВД России"</t>
  </si>
  <si>
    <t>5046005882</t>
  </si>
  <si>
    <t>28954308</t>
  </si>
  <si>
    <t>ФКУЗ "ЦВМиР "Зеленая роща" МВД России"</t>
  </si>
  <si>
    <t>5009004418</t>
  </si>
  <si>
    <t>30-06-1994 00:00:00</t>
  </si>
  <si>
    <t>28454864</t>
  </si>
  <si>
    <t>ФСО России</t>
  </si>
  <si>
    <t>7704055094</t>
  </si>
  <si>
    <t>04-02-2003 00:00:00</t>
  </si>
  <si>
    <t>27980582</t>
  </si>
  <si>
    <t>Филиал "Каширская ГРЭС" АО "Интер РАО- Электрогенерация"</t>
  </si>
  <si>
    <t>7704784450</t>
  </si>
  <si>
    <t>15-06-2011 00:00:00</t>
  </si>
  <si>
    <t>26504759</t>
  </si>
  <si>
    <t>Филиал "Шатурская ГРЭС" ПАО "Юнипро"</t>
  </si>
  <si>
    <t>8602067092</t>
  </si>
  <si>
    <t>504902001</t>
  </si>
  <si>
    <t>04-03-2005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</si>
  <si>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</si>
  <si>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</si>
  <si>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</si>
  <si>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</si>
  <si>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</si>
  <si>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</si>
  <si>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</si>
  <si>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</si>
  <si>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</si>
  <si>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</si>
  <si>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</si>
  <si>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</si>
  <si>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</si>
  <si>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</si>
  <si>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</si>
  <si>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</si>
  <si>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</si>
  <si>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</si>
  <si>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</si>
  <si>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</si>
  <si>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</si>
  <si>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</si>
  <si>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</si>
  <si>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28134387</t>
  </si>
  <si>
    <t>Филиал ПАО "ФСК ЕЭС" - Московское ПМЭС</t>
  </si>
  <si>
    <t>500743002</t>
  </si>
  <si>
    <t>26548107</t>
  </si>
  <si>
    <t>Филиал ПАО «Газпром» «Дом приемов «Богородское»</t>
  </si>
  <si>
    <t>775102001</t>
  </si>
  <si>
    <t>26570773</t>
  </si>
  <si>
    <t>Фряновское МП ЖКХ</t>
  </si>
  <si>
    <t>5050037781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</si>
  <si>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</si>
  <si>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</si>
  <si>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</si>
  <si>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</si>
  <si>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</si>
  <si>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</si>
  <si>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</si>
  <si>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</si>
  <si>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</si>
  <si>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</si>
  <si>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</si>
  <si>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</si>
  <si>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</si>
  <si>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</si>
  <si>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7729698690</t>
  </si>
  <si>
    <t>503543002</t>
  </si>
  <si>
    <t>31560994</t>
  </si>
  <si>
    <t>отделение филиала "РТРС" "МРЦ" - Радиоцентр № 6</t>
  </si>
  <si>
    <t>507402001</t>
  </si>
  <si>
    <t>23-11-2001 00:00:00</t>
  </si>
  <si>
    <t>26510974</t>
  </si>
  <si>
    <t>филиал ПАО "ГАЗПРОМ" Пансионат "Союз"</t>
  </si>
  <si>
    <t>501702001</t>
  </si>
  <si>
    <t>№</t>
  </si>
  <si>
    <t>Богородский</t>
  </si>
  <si>
    <t>46751000</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</si>
  <si>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</si>
  <si>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</si>
  <si>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</si>
  <si>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</si>
  <si>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</si>
  <si>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</si>
  <si>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</si>
  <si>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</si>
  <si>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</si>
  <si>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</si>
  <si>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</si>
  <si>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</si>
  <si>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</si>
  <si>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</si>
  <si>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</si>
  <si>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</si>
  <si>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</si>
  <si>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</si>
  <si>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</si>
  <si>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</si>
  <si>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</si>
  <si>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</si>
  <si>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</si>
  <si>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</si>
  <si>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</si>
  <si>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</si>
  <si>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</si>
  <si>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</si>
  <si>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</si>
  <si>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</si>
  <si>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</si>
  <si>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</si>
  <si>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Павловский Посад</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</si>
  <si>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</si>
  <si>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</si>
  <si>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</si>
  <si>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</si>
  <si>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</si>
  <si>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</si>
  <si>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</si>
  <si>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</si>
  <si>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</si>
  <si>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</si>
  <si>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</si>
  <si>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</si>
  <si>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</si>
  <si>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</si>
  <si>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</si>
  <si>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</si>
  <si>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</si>
  <si>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</si>
  <si>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</si>
  <si>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</si>
  <si>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</si>
  <si>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</si>
  <si>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</si>
  <si>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</si>
  <si>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</si>
  <si>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</si>
  <si>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</si>
  <si>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</si>
  <si>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</si>
  <si>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</si>
  <si>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</si>
  <si>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</si>
  <si>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</si>
  <si>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</si>
  <si>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</si>
  <si>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</si>
  <si>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</si>
  <si>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</si>
  <si>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</si>
  <si>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</si>
  <si>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</si>
  <si>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</si>
  <si>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</si>
  <si>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</si>
  <si>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</si>
  <si>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</si>
  <si>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</si>
  <si>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</si>
  <si>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</si>
  <si>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</si>
  <si>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</si>
  <si>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</si>
  <si>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</si>
  <si>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</si>
  <si>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</si>
  <si>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</si>
  <si>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</si>
  <si>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</si>
  <si>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</si>
  <si>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</si>
  <si>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</si>
  <si>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</si>
  <si>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</si>
  <si>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</si>
  <si>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</si>
  <si>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</si>
  <si>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</si>
  <si>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</si>
  <si>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</si>
  <si>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</si>
  <si>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</si>
  <si>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</si>
  <si>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</si>
  <si>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</si>
  <si>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</si>
  <si>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</si>
  <si>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</si>
  <si>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</si>
  <si>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</si>
  <si>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</si>
  <si>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</si>
  <si>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</si>
  <si>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</si>
  <si>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</si>
  <si>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</si>
  <si>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МО_ОКТМО</t>
  </si>
  <si>
    <t>141108, МО, г.о. Щелково, ул. Иванова, д. 2/1, стр. 1</t>
  </si>
  <si>
    <t>Царегородцев Александр Витальевич</t>
  </si>
  <si>
    <t>8 495 727 94 74</t>
  </si>
  <si>
    <t>info@tvsmo.ru</t>
  </si>
  <si>
    <t>05.04.2023 19:36:49</t>
  </si>
  <si>
    <t>О</t>
  </si>
  <si>
    <t>городской округ Протвино, городской округ Протвино (46767000);</t>
  </si>
  <si>
    <t>Пушкинский, Пушкинский (46758000);</t>
  </si>
  <si>
    <t>Щёлково, Щёлково (46788000);</t>
  </si>
  <si>
    <t>ВЗУ: Калужский водозабор, Калужская обл., Жуковский р-н, в 1 км на юго-восток от г. Кременки</t>
  </si>
  <si>
    <t>г. Красноармейск - ВЗУ №№ 1-5</t>
  </si>
  <si>
    <t>г.о. Щелково, рп. Монино - ВЗУ №№ 1, 2</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</si>
  <si>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городской округ Протвино, городской округ Протвино (46767000);_x000D_
_x000D_
Централизованная система холодного водоснабжения:_x000D_
  - ВЗУ: Калужский водозабор, Калужская обл., Жуковский р-н, в 1 км на юго-восток от г. Кременки</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</si>
  <si>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Пушкинский, Пушкинский (46758000);_x000D_
_x000D_
Централизованная система холодного водоснабжения:_x000D_
  - г. Красноармейск - ВЗУ №№ 1-5</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</si>
  <si>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Щёлково, Щёлково (46788000);_x000D_
_x000D_
Централизованная система холодного водоснабжения:_x000D_
  - г.о. Щелково, рп. Монино - ВЗУ №№ 1, 2</t>
  </si>
  <si>
    <t>городской округ Протвино (46767000)</t>
  </si>
  <si>
    <t>Пушкинский (46758000)</t>
  </si>
  <si>
    <t>Щёлково (46788000)</t>
  </si>
  <si>
    <t>2 - уведомление о приостановке заявления</t>
  </si>
  <si>
    <t>2 - отсутствие технической возможности</t>
  </si>
  <si>
    <t>5.2</t>
  </si>
  <si>
    <t>5.3</t>
  </si>
  <si>
    <t>Заживихин Юрий Юрьевич</t>
  </si>
  <si>
    <t>Руководитель управления по перспективному развитию систем теплоснабжения, водоснабжения и водоотведения</t>
  </si>
  <si>
    <t>1 - вне зоны ответственности РСО
1 - отсутствие технической возможности
1 - уведомление о приостановке заявления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</si>
</sst>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72"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171" fontId="5" fillId="4" borderId="0">
      <protection locked="0"/>
    </xf>
    <xf numFmtId="0" fontId="15" fillId="0" borderId="0" applyFill="0" applyBorder="0" applyProtection="0">
      <alignment vertical="center"/>
    </xf>
    <xf numFmtId="172" fontId="5" fillId="4" borderId="0">
      <protection locked="0"/>
    </xf>
    <xf numFmtId="173"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23">
    <xf numFmtId="49" fontId="0" fillId="0" borderId="0" xfId="0">
      <alignment vertical="top"/>
    </xf>
    <xf numFmtId="49" fontId="5" fillId="8" borderId="4" xfId="0" applyFont="1" applyFill="1" applyBorder="1" applyAlignment="1">
      <alignment horizontal="center" vertical="top"/>
    </xf>
    <xf numFmtId="49" fontId="5" fillId="0" borderId="0" xfId="53" applyAlignment="1">
      <alignment vertical="center" wrapText="1"/>
    </xf>
    <xf numFmtId="49" fontId="10" fillId="0" borderId="0" xfId="53" applyFont="1" applyAlignment="1">
      <alignment vertical="center"/>
    </xf>
    <xf numFmtId="0" fontId="10" fillId="0" borderId="0" xfId="52" applyFont="1" applyAlignment="1">
      <alignment horizontal="center" vertical="center" wrapText="1"/>
    </xf>
    <xf numFmtId="0" fontId="5" fillId="0" borderId="0" xfId="52" applyFont="1" applyAlignment="1">
      <alignment vertical="center" wrapText="1"/>
    </xf>
    <xf numFmtId="0" fontId="5" fillId="0" borderId="0" xfId="52" applyFont="1" applyAlignment="1">
      <alignment horizontal="left" vertical="center" wrapText="1"/>
    </xf>
    <xf numFmtId="0" fontId="5" fillId="0" borderId="0" xfId="52" applyFont="1"/>
    <xf numFmtId="49" fontId="5" fillId="0" borderId="0" xfId="47">
      <alignment vertical="top"/>
    </xf>
    <xf numFmtId="0" fontId="10" fillId="0" borderId="0" xfId="55" applyFont="1" applyAlignment="1">
      <alignment vertical="center" wrapText="1"/>
    </xf>
    <xf numFmtId="0" fontId="10" fillId="0" borderId="0" xfId="55" applyFont="1" applyAlignment="1">
      <alignment horizontal="left" vertical="center" wrapText="1"/>
    </xf>
    <xf numFmtId="0" fontId="5" fillId="0" borderId="0" xfId="55" applyAlignment="1">
      <alignment vertical="center" wrapText="1"/>
    </xf>
    <xf numFmtId="0" fontId="5" fillId="0" borderId="0" xfId="55" applyAlignment="1">
      <alignment vertical="center"/>
    </xf>
    <xf numFmtId="49" fontId="10" fillId="0" borderId="0" xfId="55" applyNumberFormat="1" applyFont="1" applyAlignment="1">
      <alignment horizontal="left" vertical="center" wrapText="1"/>
    </xf>
    <xf numFmtId="49" fontId="0" fillId="9" borderId="0" xfId="0" applyFill="1">
      <alignment vertical="top"/>
    </xf>
    <xf numFmtId="0" fontId="5" fillId="0" borderId="0" xfId="58" applyFont="1" applyAlignment="1">
      <alignment vertical="center" wrapText="1"/>
    </xf>
    <xf numFmtId="0" fontId="21" fillId="0" borderId="0" xfId="50"/>
    <xf numFmtId="0" fontId="5" fillId="0" borderId="0" xfId="54" applyFont="1" applyAlignment="1">
      <alignment horizontal="left" vertical="center" wrapText="1" indent="1"/>
    </xf>
    <xf numFmtId="4" fontId="5" fillId="0" borderId="0" xfId="36" applyFill="1" applyBorder="1" applyAlignment="1">
      <alignment horizontal="right" vertical="center" wrapText="1"/>
    </xf>
    <xf numFmtId="0" fontId="19" fillId="9" borderId="0" xfId="58" applyFont="1" applyFill="1" applyAlignment="1">
      <alignment horizontal="center" vertical="center" wrapText="1"/>
    </xf>
    <xf numFmtId="0" fontId="5" fillId="0" borderId="5" xfId="54" applyFont="1" applyBorder="1" applyAlignment="1">
      <alignment vertical="center" wrapText="1"/>
    </xf>
    <xf numFmtId="0" fontId="0" fillId="0" borderId="5" xfId="54" applyFont="1" applyBorder="1" applyAlignment="1">
      <alignment vertical="center" wrapText="1"/>
    </xf>
    <xf numFmtId="0" fontId="57" fillId="0" borderId="0" xfId="55" applyFont="1" applyAlignment="1">
      <alignment horizontal="center" vertical="center" wrapText="1"/>
    </xf>
    <xf numFmtId="0" fontId="0" fillId="0" borderId="0" xfId="54" applyFont="1" applyAlignment="1">
      <alignment vertical="center" wrapText="1"/>
    </xf>
    <xf numFmtId="0" fontId="18" fillId="0" borderId="0" xfId="22" applyFill="1" applyBorder="1" applyAlignment="1">
      <alignment horizontal="left" vertical="top" wrapText="1"/>
    </xf>
    <xf numFmtId="49" fontId="14" fillId="0" borderId="0" xfId="45" applyFont="1" applyFill="1" applyBorder="1" applyAlignment="1">
      <alignment vertical="top" wrapText="1"/>
    </xf>
    <xf numFmtId="0" fontId="18" fillId="0" borderId="0" xfId="22" applyFill="1" applyBorder="1" applyAlignment="1">
      <alignment horizontal="right" vertical="top" wrapText="1"/>
    </xf>
    <xf numFmtId="49" fontId="0" fillId="9" borderId="0" xfId="0" applyFill="1" applyAlignment="1">
      <alignment horizontal="center" vertical="top" wrapText="1"/>
    </xf>
    <xf numFmtId="49" fontId="0" fillId="0" borderId="0" xfId="0" applyAlignment="1">
      <alignment horizontal="center" vertical="top" wrapText="1"/>
    </xf>
    <xf numFmtId="0" fontId="10" fillId="0" borderId="0" xfId="58" applyFont="1" applyAlignment="1">
      <alignment vertical="center" wrapText="1"/>
    </xf>
    <xf numFmtId="49" fontId="7" fillId="9" borderId="0" xfId="0" applyFont="1" applyFill="1" applyAlignment="1">
      <alignment horizontal="center" vertical="center"/>
    </xf>
    <xf numFmtId="0" fontId="1" fillId="0" borderId="0" xfId="40"/>
    <xf numFmtId="0" fontId="5" fillId="0" borderId="0" xfId="46" applyNumberFormat="1" applyFont="1">
      <alignment vertical="top"/>
    </xf>
    <xf numFmtId="0" fontId="0" fillId="0" borderId="0" xfId="58" applyFont="1" applyAlignment="1">
      <alignment vertical="center" wrapText="1"/>
    </xf>
    <xf numFmtId="0" fontId="27" fillId="0" borderId="0" xfId="58" applyFont="1" applyAlignment="1">
      <alignment horizontal="center" vertical="center" wrapText="1"/>
    </xf>
    <xf numFmtId="0" fontId="27" fillId="0" borderId="0" xfId="52" applyFont="1" applyAlignment="1">
      <alignment horizontal="center" vertical="center"/>
    </xf>
    <xf numFmtId="0" fontId="31" fillId="0" borderId="0" xfId="58" applyFont="1" applyAlignment="1">
      <alignment horizontal="center" vertical="center" wrapText="1"/>
    </xf>
    <xf numFmtId="0" fontId="18" fillId="0" borderId="0" xfId="22" applyFill="1" applyBorder="1" applyAlignment="1">
      <alignment horizontal="left" vertical="top"/>
    </xf>
    <xf numFmtId="49" fontId="5" fillId="0" borderId="0" xfId="55" applyNumberFormat="1" applyAlignment="1">
      <alignment horizontal="center" vertical="center" wrapText="1"/>
    </xf>
    <xf numFmtId="0" fontId="31" fillId="0" borderId="0" xfId="52" applyFont="1" applyAlignment="1">
      <alignment horizontal="center" vertical="center"/>
    </xf>
    <xf numFmtId="49" fontId="19" fillId="9" borderId="0" xfId="58" applyNumberFormat="1" applyFont="1" applyFill="1" applyAlignment="1">
      <alignment horizontal="center" vertical="center" wrapText="1"/>
    </xf>
    <xf numFmtId="0" fontId="5" fillId="0" borderId="27" xfId="52" applyFont="1" applyBorder="1" applyAlignment="1">
      <alignment horizontal="center" vertical="center" wrapText="1"/>
    </xf>
    <xf numFmtId="0" fontId="5" fillId="8" borderId="27" xfId="55" applyFill="1" applyBorder="1" applyAlignment="1">
      <alignment horizontal="center" vertical="center"/>
    </xf>
    <xf numFmtId="49" fontId="5" fillId="8" borderId="27" xfId="55" applyNumberFormat="1" applyFill="1" applyBorder="1" applyAlignment="1">
      <alignment horizontal="center" vertical="center" wrapText="1"/>
    </xf>
    <xf numFmtId="49" fontId="5" fillId="0" borderId="27" xfId="55" applyNumberFormat="1" applyBorder="1" applyAlignment="1">
      <alignment horizontal="center" vertical="center" wrapText="1"/>
    </xf>
    <xf numFmtId="0" fontId="5" fillId="0" borderId="27" xfId="35" applyFont="1" applyBorder="1">
      <alignment horizontal="center" vertical="center" wrapText="1"/>
    </xf>
    <xf numFmtId="0" fontId="5" fillId="0" borderId="27" xfId="58" applyFont="1" applyBorder="1" applyAlignment="1">
      <alignment horizontal="center" vertical="center" wrapText="1"/>
    </xf>
    <xf numFmtId="49" fontId="5" fillId="0" borderId="27" xfId="52" applyNumberFormat="1" applyFont="1" applyBorder="1" applyAlignment="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ill="1" applyBorder="1" applyAlignment="1" applyProtection="1">
      <alignment horizontal="center" vertical="center" wrapText="1"/>
      <protection locked="0"/>
    </xf>
    <xf numFmtId="0" fontId="5" fillId="0" borderId="0" xfId="34"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6"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6" applyNumberFormat="1" applyFont="1" applyAlignment="1">
      <alignment vertical="center" wrapText="1"/>
    </xf>
    <xf numFmtId="0" fontId="5" fillId="0" borderId="0" xfId="56"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8"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8" applyFont="1" applyAlignment="1">
      <alignment horizontal="right" vertical="center" wrapText="1"/>
    </xf>
    <xf numFmtId="49" fontId="27" fillId="0" borderId="0" xfId="35"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52" applyFont="1" applyBorder="1" applyAlignment="1">
      <alignment horizontal="center" vertical="center"/>
    </xf>
    <xf numFmtId="0" fontId="31" fillId="0" borderId="0" xfId="52"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1" borderId="29" xfId="0" applyFont="1" applyFill="1" applyBorder="1" applyAlignment="1">
      <alignment horizontal="center" vertical="center"/>
    </xf>
    <xf numFmtId="49" fontId="39" fillId="11" borderId="30" xfId="0" applyFont="1" applyFill="1" applyBorder="1" applyAlignment="1">
      <alignment horizontal="left" vertical="center"/>
    </xf>
    <xf numFmtId="0" fontId="22" fillId="0" borderId="0" xfId="55" applyFont="1" applyAlignment="1">
      <alignment vertical="center" wrapText="1"/>
    </xf>
    <xf numFmtId="0" fontId="5" fillId="0" borderId="0" xfId="55" applyAlignment="1">
      <alignment horizontal="right" vertical="center" wrapText="1" indent="1"/>
    </xf>
    <xf numFmtId="14" fontId="10" fillId="0" borderId="0" xfId="55" applyNumberFormat="1" applyFont="1" applyAlignment="1">
      <alignment horizontal="center" vertical="center" wrapText="1"/>
    </xf>
    <xf numFmtId="0" fontId="10" fillId="0" borderId="0" xfId="55" applyFont="1" applyAlignment="1">
      <alignment horizontal="center" vertical="center" wrapText="1"/>
    </xf>
    <xf numFmtId="0" fontId="0" fillId="0" borderId="0" xfId="55" applyFont="1" applyAlignment="1">
      <alignment horizontal="right" vertical="center" wrapText="1" indent="1"/>
    </xf>
    <xf numFmtId="0" fontId="22" fillId="0" borderId="0" xfId="55" applyFont="1" applyAlignment="1">
      <alignment horizontal="center" vertical="center" wrapText="1"/>
    </xf>
    <xf numFmtId="49" fontId="5" fillId="0" borderId="0" xfId="55" applyNumberFormat="1" applyAlignment="1">
      <alignment horizontal="right" vertical="center" wrapText="1" indent="1"/>
    </xf>
    <xf numFmtId="0" fontId="5" fillId="0" borderId="0" xfId="55" applyAlignment="1">
      <alignment horizontal="center" vertical="center" wrapText="1"/>
    </xf>
    <xf numFmtId="0" fontId="5" fillId="0" borderId="0" xfId="55" applyAlignment="1">
      <alignment horizontal="right" vertical="center"/>
    </xf>
    <xf numFmtId="0" fontId="7" fillId="0" borderId="0" xfId="55" applyFont="1" applyAlignment="1">
      <alignment vertical="center" wrapText="1"/>
    </xf>
    <xf numFmtId="0" fontId="24" fillId="0" borderId="0" xfId="55" applyFont="1" applyAlignment="1">
      <alignment horizontal="center" vertical="center" wrapText="1"/>
    </xf>
    <xf numFmtId="14" fontId="5" fillId="0" borderId="0" xfId="55" applyNumberFormat="1" applyAlignment="1">
      <alignment horizontal="center" vertical="center" wrapText="1"/>
    </xf>
    <xf numFmtId="0" fontId="31" fillId="0" borderId="0" xfId="52" applyFont="1" applyAlignment="1">
      <alignment horizontal="center"/>
    </xf>
    <xf numFmtId="0" fontId="0" fillId="0" borderId="0" xfId="0" applyNumberFormat="1">
      <alignment vertical="top"/>
    </xf>
    <xf numFmtId="49" fontId="23" fillId="0" borderId="31" xfId="45" applyFont="1" applyFill="1" applyBorder="1" applyAlignment="1">
      <alignment vertical="center" wrapText="1"/>
    </xf>
    <xf numFmtId="49" fontId="23" fillId="0" borderId="32" xfId="45" applyFont="1" applyFill="1" applyBorder="1" applyAlignment="1">
      <alignment vertical="center" wrapText="1"/>
    </xf>
    <xf numFmtId="49" fontId="23" fillId="0" borderId="32" xfId="45" applyFont="1" applyFill="1" applyBorder="1" applyAlignment="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lignment vertical="center" wrapText="1"/>
    </xf>
    <xf numFmtId="49" fontId="57" fillId="0" borderId="0" xfId="0" applyFont="1">
      <alignment vertical="top"/>
    </xf>
    <xf numFmtId="49" fontId="0" fillId="0" borderId="34" xfId="0" applyBorder="1">
      <alignment vertical="top"/>
    </xf>
    <xf numFmtId="49" fontId="0" fillId="0" borderId="35" xfId="0" applyBorder="1">
      <alignment vertical="top"/>
    </xf>
    <xf numFmtId="49" fontId="14" fillId="0" borderId="36" xfId="45" applyFont="1" applyFill="1" applyBorder="1" applyAlignment="1">
      <alignment wrapText="1"/>
    </xf>
    <xf numFmtId="49" fontId="0" fillId="0" borderId="37" xfId="0" applyBorder="1">
      <alignment vertical="top"/>
    </xf>
    <xf numFmtId="49" fontId="0" fillId="0" borderId="9" xfId="0" applyBorder="1">
      <alignment vertical="top"/>
    </xf>
    <xf numFmtId="49" fontId="14" fillId="0" borderId="0" xfId="45" applyFont="1" applyFill="1" applyBorder="1" applyAlignment="1">
      <alignment wrapText="1"/>
    </xf>
    <xf numFmtId="49" fontId="20" fillId="0" borderId="10" xfId="45" applyFont="1" applyFill="1" applyBorder="1" applyAlignment="1">
      <alignment horizontal="left" vertical="center" wrapText="1"/>
    </xf>
    <xf numFmtId="49" fontId="20" fillId="0" borderId="0" xfId="45" applyFont="1" applyFill="1" applyBorder="1" applyAlignment="1">
      <alignment horizontal="left" vertical="center" wrapText="1"/>
    </xf>
    <xf numFmtId="49" fontId="14" fillId="0" borderId="10" xfId="45" applyFont="1" applyFill="1" applyBorder="1" applyAlignment="1">
      <alignment wrapText="1"/>
    </xf>
    <xf numFmtId="0" fontId="14" fillId="0" borderId="0" xfId="51" applyFont="1" applyAlignment="1">
      <alignment horizontal="right" vertical="top" wrapText="1"/>
    </xf>
    <xf numFmtId="49" fontId="14" fillId="0" borderId="0" xfId="45" applyFont="1" applyFill="1" applyBorder="1" applyAlignment="1">
      <alignment horizontal="right" wrapText="1"/>
    </xf>
    <xf numFmtId="49" fontId="0" fillId="0" borderId="38" xfId="0" applyBorder="1">
      <alignment vertical="top"/>
    </xf>
    <xf numFmtId="49" fontId="0" fillId="0" borderId="39" xfId="0" applyBorder="1">
      <alignment vertical="top"/>
    </xf>
    <xf numFmtId="49" fontId="20" fillId="0" borderId="40" xfId="45" applyFont="1" applyFill="1" applyBorder="1" applyAlignment="1">
      <alignment horizontal="left" vertical="center" wrapText="1"/>
    </xf>
    <xf numFmtId="49" fontId="20" fillId="0" borderId="41" xfId="45" applyFont="1" applyFill="1" applyBorder="1" applyAlignment="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lignment horizontal="center" vertical="center" wrapText="1"/>
    </xf>
    <xf numFmtId="49" fontId="32" fillId="14" borderId="6" xfId="41" applyNumberFormat="1" applyFont="1" applyFill="1" applyBorder="1" applyAlignment="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Border="1" applyAlignment="1">
      <alignment horizontal="left" vertical="center" wrapText="1"/>
    </xf>
    <xf numFmtId="0" fontId="0" fillId="0" borderId="42"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9"/>
    <xf numFmtId="49" fontId="5" fillId="0" borderId="0" xfId="43">
      <alignment vertical="top"/>
    </xf>
    <xf numFmtId="0" fontId="38" fillId="0" borderId="0" xfId="55" applyFont="1" applyAlignment="1">
      <alignment vertical="top" wrapText="1"/>
    </xf>
    <xf numFmtId="0" fontId="38" fillId="0" borderId="0" xfId="55" applyFont="1" applyAlignment="1">
      <alignment horizontal="right" vertical="top" wrapText="1"/>
    </xf>
    <xf numFmtId="0" fontId="57" fillId="0" borderId="0" xfId="55" applyFont="1" applyAlignment="1">
      <alignment horizontal="right" vertical="center" wrapText="1" indent="1"/>
    </xf>
    <xf numFmtId="49" fontId="57" fillId="0" borderId="0" xfId="55" applyNumberFormat="1" applyFont="1" applyAlignment="1">
      <alignment horizontal="center" vertical="center" wrapText="1"/>
    </xf>
    <xf numFmtId="0" fontId="30" fillId="0" borderId="0" xfId="58" applyFont="1" applyAlignment="1">
      <alignment vertical="center" wrapText="1"/>
    </xf>
    <xf numFmtId="4" fontId="0" fillId="0" borderId="0" xfId="36" applyFont="1" applyFill="1" applyBorder="1" applyAlignment="1">
      <alignment horizontal="center" vertical="center" wrapText="1"/>
    </xf>
    <xf numFmtId="4" fontId="5" fillId="0" borderId="0" xfId="36" applyFill="1" applyBorder="1" applyAlignment="1">
      <alignment horizontal="center" vertical="center" wrapText="1"/>
    </xf>
    <xf numFmtId="0" fontId="43" fillId="0" borderId="0" xfId="58" applyFont="1" applyAlignment="1">
      <alignment vertical="center" wrapText="1"/>
    </xf>
    <xf numFmtId="0" fontId="8" fillId="0" borderId="0" xfId="58" applyFont="1" applyAlignment="1">
      <alignment vertical="center" wrapText="1"/>
    </xf>
    <xf numFmtId="0" fontId="44" fillId="0" borderId="0" xfId="58" applyFont="1" applyAlignment="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Alignment="1">
      <alignment horizontal="right" vertical="center" wrapText="1"/>
    </xf>
    <xf numFmtId="0" fontId="5" fillId="0" borderId="0" xfId="48" applyFont="1" applyAlignment="1">
      <alignment vertical="center" wrapText="1"/>
    </xf>
    <xf numFmtId="0" fontId="5" fillId="0" borderId="0" xfId="48" applyFont="1" applyAlignment="1">
      <alignment horizontal="center" vertical="center" wrapText="1"/>
    </xf>
    <xf numFmtId="0" fontId="45" fillId="0" borderId="0" xfId="48" applyFont="1" applyAlignment="1">
      <alignment horizontal="center" vertical="center" wrapText="1"/>
    </xf>
    <xf numFmtId="0" fontId="5" fillId="0" borderId="0" xfId="35" applyFont="1" applyBorder="1">
      <alignment horizontal="center" vertical="center" wrapText="1"/>
    </xf>
    <xf numFmtId="0" fontId="58" fillId="0" borderId="0" xfId="39" applyFont="1"/>
    <xf numFmtId="0" fontId="7" fillId="0" borderId="6" xfId="38" applyFont="1" applyBorder="1" applyAlignment="1">
      <alignment horizontal="justify" vertical="center" wrapText="1"/>
    </xf>
    <xf numFmtId="0" fontId="5" fillId="0" borderId="6" xfId="38" applyFont="1" applyBorder="1" applyAlignment="1">
      <alignment horizontal="justify" vertical="center" wrapText="1"/>
    </xf>
    <xf numFmtId="0" fontId="5" fillId="0" borderId="5" xfId="58" applyFont="1" applyBorder="1" applyAlignment="1">
      <alignment horizontal="center" vertical="center" wrapText="1"/>
    </xf>
    <xf numFmtId="170" fontId="5" fillId="0" borderId="5" xfId="35" applyNumberFormat="1" applyFont="1" applyBorder="1">
      <alignment horizontal="center" vertical="center" wrapText="1"/>
    </xf>
    <xf numFmtId="49" fontId="7" fillId="11" borderId="11" xfId="43" applyFont="1" applyFill="1" applyBorder="1" applyAlignment="1">
      <alignment horizontal="right" vertical="center" wrapText="1"/>
    </xf>
    <xf numFmtId="49" fontId="39" fillId="11" borderId="12" xfId="43" applyFont="1" applyFill="1" applyBorder="1" applyAlignment="1">
      <alignment horizontal="left" vertical="center" indent="2"/>
    </xf>
    <xf numFmtId="49" fontId="5" fillId="11" borderId="12" xfId="43" applyFill="1" applyBorder="1" applyAlignment="1">
      <alignment horizontal="right" vertical="center" wrapText="1"/>
    </xf>
    <xf numFmtId="49" fontId="5" fillId="11" borderId="13" xfId="43" applyFill="1" applyBorder="1" applyAlignment="1">
      <alignment horizontal="right" vertical="center" wrapText="1"/>
    </xf>
    <xf numFmtId="0" fontId="57" fillId="0" borderId="0" xfId="58" applyFont="1" applyAlignment="1">
      <alignment vertical="center" wrapText="1"/>
    </xf>
    <xf numFmtId="49" fontId="5" fillId="8" borderId="5" xfId="58" applyNumberFormat="1" applyFont="1" applyFill="1" applyBorder="1" applyAlignment="1">
      <alignment horizontal="center" vertical="center" wrapText="1"/>
    </xf>
    <xf numFmtId="49" fontId="39" fillId="11" borderId="12" xfId="43" applyFont="1" applyFill="1" applyBorder="1" applyAlignment="1">
      <alignment horizontal="left" vertical="center" indent="1"/>
    </xf>
    <xf numFmtId="49" fontId="27" fillId="0" borderId="5" xfId="35" applyNumberFormat="1" applyFont="1" applyBorder="1">
      <alignment horizontal="center" vertical="center" wrapText="1"/>
    </xf>
    <xf numFmtId="49" fontId="5" fillId="0" borderId="5" xfId="35" applyNumberFormat="1" applyFont="1" applyBorder="1">
      <alignment horizontal="center" vertical="center" wrapText="1"/>
    </xf>
    <xf numFmtId="49" fontId="7" fillId="11" borderId="12" xfId="43" applyFont="1" applyFill="1" applyBorder="1" applyAlignment="1">
      <alignment horizontal="right" vertical="center" wrapText="1"/>
    </xf>
    <xf numFmtId="49" fontId="7" fillId="11" borderId="13" xfId="43" applyFont="1" applyFill="1" applyBorder="1" applyAlignment="1">
      <alignment horizontal="right" vertical="center" wrapText="1"/>
    </xf>
    <xf numFmtId="49" fontId="5" fillId="0" borderId="14" xfId="35" applyNumberFormat="1" applyFont="1" applyBorder="1">
      <alignment horizontal="center" vertical="center" wrapText="1"/>
    </xf>
    <xf numFmtId="49" fontId="5" fillId="0" borderId="15" xfId="35" applyNumberFormat="1" applyFont="1" applyBorder="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Font="1" applyFill="1" applyBorder="1">
      <alignment horizontal="center" vertical="center" wrapText="1"/>
    </xf>
    <xf numFmtId="49" fontId="5" fillId="11" borderId="12" xfId="56" applyNumberFormat="1" applyFont="1" applyFill="1" applyBorder="1" applyAlignment="1">
      <alignment horizontal="center" vertical="center" wrapText="1"/>
    </xf>
    <xf numFmtId="49" fontId="5" fillId="11" borderId="12" xfId="35" applyNumberFormat="1" applyFont="1" applyFill="1" applyBorder="1">
      <alignment horizontal="center" vertical="center" wrapText="1"/>
    </xf>
    <xf numFmtId="49" fontId="35" fillId="11" borderId="12" xfId="44" applyFill="1" applyBorder="1" applyAlignment="1">
      <alignment horizontal="left" vertical="center"/>
    </xf>
    <xf numFmtId="0" fontId="35" fillId="11" borderId="13" xfId="44" applyNumberFormat="1" applyFill="1" applyBorder="1" applyAlignment="1">
      <alignment vertical="center"/>
    </xf>
    <xf numFmtId="0" fontId="57" fillId="11" borderId="17" xfId="58" applyFont="1" applyFill="1" applyBorder="1" applyAlignment="1">
      <alignment horizontal="center" vertical="center" wrapText="1"/>
    </xf>
    <xf numFmtId="0" fontId="57" fillId="11" borderId="18" xfId="58" applyFont="1" applyFill="1" applyBorder="1" applyAlignment="1">
      <alignment horizontal="center" vertical="center" wrapText="1"/>
    </xf>
    <xf numFmtId="49" fontId="57" fillId="11" borderId="18" xfId="58" applyNumberFormat="1" applyFont="1" applyFill="1" applyBorder="1" applyAlignment="1">
      <alignment horizontal="left" vertical="center" wrapText="1"/>
    </xf>
    <xf numFmtId="49" fontId="57" fillId="11" borderId="19" xfId="58" applyNumberFormat="1" applyFont="1" applyFill="1" applyBorder="1" applyAlignment="1">
      <alignment horizontal="left" vertical="center" wrapText="1"/>
    </xf>
    <xf numFmtId="49" fontId="39" fillId="11" borderId="12" xfId="0" applyFont="1" applyFill="1" applyBorder="1" applyAlignment="1">
      <alignment horizontal="left" vertical="center" indent="1"/>
    </xf>
    <xf numFmtId="49" fontId="57" fillId="0" borderId="0" xfId="56" applyNumberFormat="1" applyFont="1" applyAlignment="1">
      <alignment horizontal="center" vertical="center" wrapText="1"/>
    </xf>
    <xf numFmtId="3" fontId="57" fillId="0" borderId="0" xfId="57" applyNumberFormat="1" applyFont="1" applyAlignment="1">
      <alignment horizontal="center" vertical="center" wrapText="1"/>
    </xf>
    <xf numFmtId="49" fontId="39" fillId="11" borderId="13" xfId="43" applyFont="1" applyFill="1" applyBorder="1" applyAlignment="1">
      <alignment horizontal="left" vertical="center" indent="1"/>
    </xf>
    <xf numFmtId="49" fontId="59" fillId="0" borderId="5" xfId="39" applyNumberFormat="1" applyFont="1" applyBorder="1" applyAlignment="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5" fillId="0" borderId="0" xfId="44" applyNumberFormat="1" applyFont="1" applyBorder="1" applyAlignment="1">
      <alignment vertical="center"/>
    </xf>
    <xf numFmtId="0" fontId="60" fillId="0" borderId="0" xfId="44" applyNumberFormat="1" applyFont="1" applyAlignment="1">
      <alignment vertical="center"/>
    </xf>
    <xf numFmtId="0" fontId="41" fillId="0" borderId="0" xfId="44" applyNumberFormat="1" applyFont="1" applyAlignment="1">
      <alignment vertical="center"/>
    </xf>
    <xf numFmtId="0" fontId="41" fillId="0" borderId="0" xfId="44" applyNumberFormat="1" applyFont="1" applyBorder="1" applyAlignment="1">
      <alignment vertical="center"/>
    </xf>
    <xf numFmtId="0" fontId="60" fillId="0" borderId="0" xfId="44" applyNumberFormat="1" applyFont="1" applyBorder="1" applyAlignment="1">
      <alignment vertical="center"/>
    </xf>
    <xf numFmtId="0" fontId="21" fillId="0" borderId="0" xfId="44" applyNumberFormat="1" applyFont="1" applyBorder="1" applyAlignment="1">
      <alignment vertical="center"/>
    </xf>
    <xf numFmtId="0" fontId="61" fillId="0" borderId="0" xfId="44" applyNumberFormat="1" applyFont="1" applyBorder="1" applyAlignment="1">
      <alignment horizontal="center" vertical="center"/>
    </xf>
    <xf numFmtId="0" fontId="59" fillId="15" borderId="0" xfId="39" applyFont="1" applyFill="1" applyAlignment="1">
      <alignment vertical="top"/>
    </xf>
    <xf numFmtId="49" fontId="0" fillId="0" borderId="5" xfId="0" applyBorder="1" applyAlignment="1">
      <alignment horizontal="center" vertical="center" wrapText="1"/>
    </xf>
    <xf numFmtId="49" fontId="0" fillId="0" borderId="42" xfId="0" applyBorder="1" applyAlignment="1">
      <alignment horizontal="center" vertical="center" wrapText="1"/>
    </xf>
    <xf numFmtId="0" fontId="5" fillId="10" borderId="27" xfId="56" applyFont="1" applyFill="1" applyBorder="1" applyAlignment="1" applyProtection="1">
      <alignment horizontal="center" vertical="center" wrapText="1"/>
      <protection locked="0"/>
    </xf>
    <xf numFmtId="0" fontId="35" fillId="0" borderId="18" xfId="44" applyNumberFormat="1" applyBorder="1" applyAlignment="1">
      <alignment vertical="center"/>
    </xf>
    <xf numFmtId="49" fontId="0" fillId="11" borderId="12" xfId="0" applyFill="1" applyBorder="1" applyAlignment="1">
      <alignment horizontal="right" vertical="center" wrapText="1"/>
    </xf>
    <xf numFmtId="49" fontId="0" fillId="11" borderId="13" xfId="0" applyFill="1" applyBorder="1" applyAlignment="1">
      <alignment horizontal="right" vertical="center" wrapText="1"/>
    </xf>
    <xf numFmtId="0" fontId="5" fillId="0" borderId="0" xfId="58" applyFont="1" applyAlignment="1">
      <alignment horizontal="left" vertical="center" wrapText="1"/>
    </xf>
    <xf numFmtId="0" fontId="5" fillId="0" borderId="5" xfId="35" applyFont="1" applyBorder="1" applyAlignment="1">
      <alignment horizontal="left" vertical="center" wrapText="1"/>
    </xf>
    <xf numFmtId="0" fontId="5" fillId="0" borderId="5" xfId="58" applyFont="1" applyBorder="1" applyAlignment="1">
      <alignment horizontal="left" vertical="center" wrapText="1"/>
    </xf>
    <xf numFmtId="0" fontId="57" fillId="0" borderId="0" xfId="58" applyFont="1" applyAlignment="1">
      <alignment horizontal="center" vertical="center" wrapText="1"/>
    </xf>
    <xf numFmtId="0" fontId="27" fillId="0" borderId="0" xfId="35" applyFont="1" applyBorder="1">
      <alignment horizontal="center" vertical="center" wrapText="1"/>
    </xf>
    <xf numFmtId="0" fontId="57" fillId="0" borderId="20" xfId="44" applyNumberFormat="1" applyFont="1" applyBorder="1" applyAlignment="1">
      <alignment vertical="center"/>
    </xf>
    <xf numFmtId="0" fontId="5" fillId="0" borderId="5" xfId="52" applyFont="1" applyBorder="1" applyAlignment="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9" borderId="0" xfId="0" applyFont="1" applyFill="1">
      <alignment vertical="top"/>
    </xf>
    <xf numFmtId="0" fontId="47" fillId="0" borderId="0" xfId="55" applyFont="1" applyAlignment="1">
      <alignment vertical="center" wrapText="1"/>
    </xf>
    <xf numFmtId="0" fontId="48" fillId="0" borderId="0" xfId="55" applyFont="1" applyAlignment="1">
      <alignment vertical="center" wrapText="1"/>
    </xf>
    <xf numFmtId="0" fontId="48" fillId="0" borderId="0" xfId="58" applyFont="1" applyAlignment="1">
      <alignment vertical="center" wrapText="1"/>
    </xf>
    <xf numFmtId="0" fontId="62" fillId="0" borderId="0" xfId="58" applyFont="1" applyAlignment="1">
      <alignment vertical="center" wrapText="1"/>
    </xf>
    <xf numFmtId="0" fontId="62" fillId="0" borderId="0" xfId="44" applyNumberFormat="1" applyFont="1" applyAlignment="1">
      <alignment vertical="center"/>
    </xf>
    <xf numFmtId="0" fontId="63" fillId="0" borderId="0" xfId="44" applyNumberFormat="1" applyFont="1" applyAlignment="1">
      <alignment vertical="center"/>
    </xf>
    <xf numFmtId="0" fontId="63" fillId="0" borderId="0" xfId="44" applyNumberFormat="1" applyFont="1" applyBorder="1" applyAlignment="1">
      <alignment vertical="center"/>
    </xf>
    <xf numFmtId="49" fontId="49" fillId="0" borderId="0" xfId="0" applyFont="1" applyBorder="1">
      <alignment vertical="top"/>
    </xf>
    <xf numFmtId="0" fontId="49" fillId="0" borderId="0" xfId="58" applyFont="1" applyAlignment="1">
      <alignment vertical="center" wrapText="1"/>
    </xf>
    <xf numFmtId="0" fontId="48" fillId="0" borderId="0" xfId="52" applyFont="1"/>
    <xf numFmtId="49" fontId="49" fillId="9" borderId="0" xfId="0" applyFont="1" applyFill="1">
      <alignment vertical="top"/>
    </xf>
    <xf numFmtId="49" fontId="49" fillId="0" borderId="0" xfId="0" applyFont="1">
      <alignment vertical="top"/>
    </xf>
    <xf numFmtId="49" fontId="61" fillId="0" borderId="0" xfId="0" applyFont="1">
      <alignment vertical="top"/>
    </xf>
    <xf numFmtId="0" fontId="57" fillId="0" borderId="0" xfId="55" applyFont="1" applyAlignment="1">
      <alignment vertical="center"/>
    </xf>
    <xf numFmtId="49" fontId="7" fillId="0" borderId="0" xfId="0" applyFont="1" applyBorder="1" applyAlignment="1">
      <alignment horizontal="left" vertical="top"/>
    </xf>
    <xf numFmtId="0" fontId="32" fillId="0" borderId="0" xfId="45" applyNumberFormat="1" applyFont="1" applyFill="1" applyBorder="1" applyAlignment="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Border="1" applyAlignment="1">
      <alignment horizontal="center" vertical="center" wrapText="1"/>
    </xf>
    <xf numFmtId="0" fontId="5" fillId="10" borderId="27" xfId="55" applyFill="1" applyBorder="1" applyAlignment="1" applyProtection="1">
      <alignment horizontal="center" vertical="center" wrapText="1"/>
      <protection locked="0"/>
    </xf>
    <xf numFmtId="49" fontId="10" fillId="0" borderId="0" xfId="43" applyFont="1" applyBorder="1">
      <alignment vertical="top"/>
    </xf>
    <xf numFmtId="49" fontId="5" fillId="0" borderId="0" xfId="43" applyBorder="1">
      <alignment vertical="top"/>
    </xf>
    <xf numFmtId="49" fontId="31" fillId="0" borderId="0" xfId="43" applyFont="1" applyBorder="1" applyAlignment="1">
      <alignment horizontal="center" vertical="center"/>
    </xf>
    <xf numFmtId="0" fontId="50" fillId="0" borderId="0" xfId="34" applyFont="1" applyBorder="1" applyAlignment="1">
      <alignment vertical="center" wrapText="1"/>
    </xf>
    <xf numFmtId="49" fontId="57" fillId="0" borderId="0" xfId="44" applyFont="1">
      <alignment vertical="top"/>
    </xf>
    <xf numFmtId="49" fontId="31" fillId="0" borderId="0" xfId="43" applyFont="1" applyAlignment="1">
      <alignment horizontal="center" vertical="center" wrapText="1"/>
    </xf>
    <xf numFmtId="49" fontId="5" fillId="0" borderId="5" xfId="49" applyBorder="1" applyAlignment="1">
      <alignment horizontal="center" vertical="center" wrapText="1"/>
    </xf>
    <xf numFmtId="0" fontId="5" fillId="10" borderId="5" xfId="56"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Font="1">
      <alignment vertical="top"/>
    </xf>
    <xf numFmtId="0" fontId="5" fillId="11" borderId="11" xfId="58" applyFont="1" applyFill="1" applyBorder="1" applyAlignment="1">
      <alignment vertical="center" wrapText="1"/>
    </xf>
    <xf numFmtId="49" fontId="39" fillId="11" borderId="12" xfId="43" applyFont="1" applyFill="1" applyBorder="1" applyAlignment="1">
      <alignment horizontal="left" vertical="center"/>
    </xf>
    <xf numFmtId="49" fontId="25" fillId="11" borderId="12" xfId="43" applyFont="1" applyFill="1" applyBorder="1" applyAlignment="1">
      <alignment horizontal="center" vertical="top"/>
    </xf>
    <xf numFmtId="49" fontId="25" fillId="11" borderId="13" xfId="43" applyFont="1" applyFill="1" applyBorder="1" applyAlignment="1">
      <alignment horizontal="center" vertical="top"/>
    </xf>
    <xf numFmtId="49" fontId="5" fillId="0" borderId="5" xfId="43" applyBorder="1">
      <alignment vertical="top"/>
    </xf>
    <xf numFmtId="0" fontId="5" fillId="0" borderId="0" xfId="43" applyNumberFormat="1" applyBorder="1" applyAlignment="1"/>
    <xf numFmtId="0" fontId="51" fillId="0" borderId="0" xfId="43" applyNumberFormat="1" applyFont="1" applyBorder="1" applyAlignment="1">
      <alignment horizontal="center" vertical="center" wrapText="1"/>
    </xf>
    <xf numFmtId="0" fontId="10" fillId="0" borderId="0" xfId="43" applyNumberFormat="1" applyFont="1" applyBorder="1" applyAlignment="1"/>
    <xf numFmtId="49" fontId="5" fillId="0" borderId="21" xfId="0" applyFont="1" applyBorder="1">
      <alignment vertical="top"/>
    </xf>
    <xf numFmtId="49" fontId="5" fillId="0" borderId="21" xfId="0" applyFont="1" applyBorder="1" applyAlignment="1">
      <alignment vertical="top" wrapText="1"/>
    </xf>
    <xf numFmtId="49" fontId="5" fillId="0" borderId="5" xfId="0" applyFont="1" applyBorder="1">
      <alignment vertical="top"/>
    </xf>
    <xf numFmtId="49" fontId="57" fillId="0" borderId="0" xfId="43" applyFont="1">
      <alignment vertical="top"/>
    </xf>
    <xf numFmtId="0" fontId="61" fillId="0" borderId="0" xfId="58" applyFont="1" applyAlignment="1">
      <alignment vertical="center" wrapText="1"/>
    </xf>
    <xf numFmtId="0" fontId="61" fillId="0" borderId="0" xfId="58" applyFont="1" applyAlignment="1">
      <alignment horizontal="center" vertical="center" wrapText="1"/>
    </xf>
    <xf numFmtId="0" fontId="61" fillId="0" borderId="0" xfId="58" applyFont="1" applyAlignment="1">
      <alignment horizontal="left" vertical="center" wrapText="1" indent="1"/>
    </xf>
    <xf numFmtId="0" fontId="61" fillId="0" borderId="0" xfId="58" applyFont="1" applyAlignment="1">
      <alignment horizontal="left" vertical="center" indent="1"/>
    </xf>
    <xf numFmtId="0" fontId="57" fillId="0" borderId="0" xfId="58" applyFont="1" applyAlignment="1">
      <alignment horizontal="left" vertical="center" wrapText="1" indent="1"/>
    </xf>
    <xf numFmtId="0" fontId="64" fillId="0" borderId="0" xfId="58" applyFont="1" applyAlignment="1">
      <alignment horizontal="left" vertical="center" wrapText="1" indent="1"/>
    </xf>
    <xf numFmtId="0" fontId="65" fillId="0" borderId="0" xfId="58" applyFont="1" applyAlignment="1">
      <alignment horizontal="left" vertical="center" indent="1"/>
    </xf>
    <xf numFmtId="0" fontId="64" fillId="0" borderId="0" xfId="58" applyFont="1" applyAlignment="1">
      <alignment vertical="center" wrapText="1"/>
    </xf>
    <xf numFmtId="0" fontId="61" fillId="0" borderId="0" xfId="58" applyFont="1" applyAlignment="1">
      <alignment vertical="center"/>
    </xf>
    <xf numFmtId="0" fontId="66" fillId="0" borderId="0" xfId="58" applyFont="1" applyAlignment="1">
      <alignment vertical="center"/>
    </xf>
    <xf numFmtId="0" fontId="50" fillId="0" borderId="0" xfId="58" applyFont="1" applyAlignment="1">
      <alignment vertical="center" wrapText="1"/>
    </xf>
    <xf numFmtId="0" fontId="67" fillId="0" borderId="0" xfId="58" applyFont="1" applyAlignment="1">
      <alignment vertical="center"/>
    </xf>
    <xf numFmtId="0" fontId="5" fillId="0" borderId="43" xfId="58" applyFont="1" applyBorder="1" applyAlignment="1">
      <alignment vertical="center" wrapText="1"/>
    </xf>
    <xf numFmtId="49" fontId="35" fillId="0" borderId="0" xfId="42">
      <alignment vertical="top"/>
    </xf>
    <xf numFmtId="49" fontId="0" fillId="0" borderId="22" xfId="0" applyBorder="1">
      <alignment vertical="top"/>
    </xf>
    <xf numFmtId="14" fontId="46" fillId="0" borderId="5" xfId="56" applyNumberFormat="1" applyFont="1" applyBorder="1" applyAlignment="1">
      <alignment horizontal="center" vertical="center" wrapText="1"/>
    </xf>
    <xf numFmtId="14" fontId="5" fillId="0" borderId="5" xfId="56" applyNumberFormat="1" applyFont="1" applyBorder="1" applyAlignment="1">
      <alignment horizontal="left" vertical="center" wrapText="1" indent="1"/>
    </xf>
    <xf numFmtId="49" fontId="68" fillId="11" borderId="12" xfId="43" applyFont="1" applyFill="1" applyBorder="1" applyAlignment="1">
      <alignment horizontal="center" vertical="center" wrapText="1"/>
    </xf>
    <xf numFmtId="0" fontId="27" fillId="0" borderId="0" xfId="58" applyFont="1" applyAlignment="1">
      <alignment horizontal="center" vertical="top" wrapText="1"/>
    </xf>
    <xf numFmtId="14" fontId="5" fillId="8" borderId="5" xfId="56" applyNumberFormat="1" applyFont="1" applyFill="1" applyBorder="1" applyAlignment="1">
      <alignment horizontal="left" vertical="center" wrapText="1" indent="1"/>
    </xf>
    <xf numFmtId="0" fontId="5" fillId="0" borderId="5" xfId="58" applyFont="1" applyBorder="1" applyAlignment="1">
      <alignment vertical="center" wrapText="1"/>
    </xf>
    <xf numFmtId="0" fontId="5" fillId="11" borderId="12" xfId="58" applyFont="1" applyFill="1" applyBorder="1" applyAlignment="1">
      <alignment vertical="center" wrapText="1"/>
    </xf>
    <xf numFmtId="0" fontId="5" fillId="0" borderId="11" xfId="35" applyFont="1" applyBorder="1" applyAlignment="1">
      <alignment horizontal="left" vertical="top" wrapText="1"/>
    </xf>
    <xf numFmtId="0" fontId="5" fillId="0" borderId="11" xfId="35" applyFont="1" applyBorder="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lignment horizontal="right" vertical="center" wrapText="1"/>
    </xf>
    <xf numFmtId="0" fontId="57" fillId="11" borderId="13" xfId="58" applyFont="1" applyFill="1" applyBorder="1" applyAlignment="1">
      <alignment vertical="center" wrapText="1"/>
    </xf>
    <xf numFmtId="49" fontId="5" fillId="0" borderId="5" xfId="58" applyNumberFormat="1" applyFont="1" applyBorder="1" applyAlignment="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8" applyFont="1" applyBorder="1" applyAlignment="1">
      <alignment horizontal="center" vertical="center" wrapText="1"/>
    </xf>
    <xf numFmtId="0" fontId="5" fillId="0" borderId="5" xfId="56" applyFont="1" applyBorder="1" applyAlignment="1">
      <alignment horizontal="center" vertical="center" wrapText="1"/>
    </xf>
    <xf numFmtId="0" fontId="69" fillId="0" borderId="0" xfId="48" applyFont="1" applyAlignment="1">
      <alignment horizontal="center" vertical="center" wrapText="1"/>
    </xf>
    <xf numFmtId="0" fontId="69" fillId="0" borderId="0" xfId="56" applyFont="1" applyAlignment="1">
      <alignment horizontal="center" vertical="center" wrapText="1"/>
    </xf>
    <xf numFmtId="0" fontId="69" fillId="0" borderId="0" xfId="0" applyNumberFormat="1" applyFont="1" applyBorder="1" applyAlignment="1">
      <alignment horizontal="center" vertical="center"/>
    </xf>
    <xf numFmtId="0" fontId="5" fillId="0" borderId="5" xfId="48" applyFont="1" applyBorder="1" applyAlignment="1">
      <alignment horizontal="left" vertical="center" wrapText="1" indent="1"/>
    </xf>
    <xf numFmtId="0" fontId="5" fillId="0" borderId="5" xfId="48" applyFont="1" applyBorder="1" applyAlignment="1">
      <alignment horizontal="left" vertical="center" wrapText="1" indent="2"/>
    </xf>
    <xf numFmtId="0" fontId="5" fillId="0" borderId="5" xfId="48" applyFont="1" applyBorder="1" applyAlignment="1">
      <alignment horizontal="left" vertical="center" wrapText="1" indent="3"/>
    </xf>
    <xf numFmtId="0" fontId="5" fillId="0" borderId="5" xfId="48" applyFont="1" applyBorder="1" applyAlignment="1">
      <alignment horizontal="left" vertical="center" wrapText="1" indent="4"/>
    </xf>
    <xf numFmtId="49" fontId="5" fillId="0" borderId="18" xfId="58" applyNumberFormat="1" applyFont="1" applyBorder="1" applyAlignment="1">
      <alignment horizontal="center" vertical="center" wrapText="1"/>
    </xf>
    <xf numFmtId="0" fontId="5" fillId="0" borderId="18" xfId="48" applyFont="1" applyBorder="1" applyAlignment="1">
      <alignment horizontal="left" vertical="center" wrapText="1" indent="2"/>
    </xf>
    <xf numFmtId="0" fontId="5" fillId="0" borderId="18" xfId="56" applyFont="1" applyBorder="1" applyAlignment="1">
      <alignment horizontal="left" vertical="center" wrapText="1"/>
    </xf>
    <xf numFmtId="49" fontId="5" fillId="0" borderId="18" xfId="58" applyNumberFormat="1" applyFont="1" applyBorder="1" applyAlignment="1">
      <alignment vertical="center" wrapText="1"/>
    </xf>
    <xf numFmtId="49" fontId="5" fillId="0" borderId="0" xfId="58" applyNumberFormat="1" applyFont="1" applyAlignment="1">
      <alignment horizontal="center" vertical="center" wrapText="1"/>
    </xf>
    <xf numFmtId="49" fontId="5" fillId="0" borderId="0" xfId="58" applyNumberFormat="1" applyFont="1" applyAlignment="1">
      <alignment vertical="center" wrapText="1"/>
    </xf>
    <xf numFmtId="0" fontId="5" fillId="0" borderId="5" xfId="58" applyFont="1" applyBorder="1" applyAlignment="1">
      <alignment horizontal="left" vertical="top" wrapText="1"/>
    </xf>
    <xf numFmtId="49" fontId="69" fillId="0" borderId="0" xfId="35" applyNumberFormat="1" applyFont="1" applyBorder="1">
      <alignment horizontal="center" vertical="center" wrapText="1"/>
    </xf>
    <xf numFmtId="0" fontId="5" fillId="0" borderId="0" xfId="58" applyFont="1" applyAlignment="1">
      <alignment vertical="center"/>
    </xf>
    <xf numFmtId="0" fontId="5" fillId="0" borderId="20" xfId="58" applyFont="1" applyBorder="1" applyAlignment="1">
      <alignment vertical="center"/>
    </xf>
    <xf numFmtId="49" fontId="0" fillId="0" borderId="22" xfId="0" applyBorder="1" applyAlignment="1">
      <alignment horizontal="left" vertical="center" indent="1"/>
    </xf>
    <xf numFmtId="0" fontId="35" fillId="0" borderId="0" xfId="44" applyNumberFormat="1" applyBorder="1" applyAlignment="1">
      <alignment horizontal="right" vertical="center"/>
    </xf>
    <xf numFmtId="49" fontId="32" fillId="0" borderId="27" xfId="56" applyNumberFormat="1" applyFont="1" applyBorder="1" applyAlignment="1">
      <alignment horizontal="center" vertical="center" wrapText="1"/>
    </xf>
    <xf numFmtId="49" fontId="5" fillId="0" borderId="0" xfId="0" applyFont="1" applyAlignment="1">
      <alignment vertical="top" wrapText="1"/>
    </xf>
    <xf numFmtId="49" fontId="5" fillId="10" borderId="5" xfId="58" applyNumberFormat="1" applyFont="1" applyFill="1" applyBorder="1" applyAlignment="1" applyProtection="1">
      <alignment horizontal="left" vertical="center" wrapText="1"/>
      <protection locked="0"/>
    </xf>
    <xf numFmtId="0" fontId="5" fillId="8" borderId="11" xfId="56" applyFont="1" applyFill="1" applyBorder="1" applyAlignment="1">
      <alignment horizontal="left" vertical="center" wrapText="1"/>
    </xf>
    <xf numFmtId="0" fontId="5" fillId="0" borderId="11" xfId="56" applyFont="1" applyBorder="1" applyAlignment="1">
      <alignment horizontal="center" vertical="center" wrapText="1"/>
    </xf>
    <xf numFmtId="49" fontId="0" fillId="0" borderId="5" xfId="0" applyBorder="1" applyAlignment="1">
      <alignment horizontal="justify" vertical="center" wrapText="1"/>
    </xf>
    <xf numFmtId="0" fontId="5" fillId="0" borderId="44" xfId="0" applyNumberFormat="1" applyFont="1" applyBorder="1" applyAlignment="1">
      <alignment vertical="top" wrapText="1"/>
    </xf>
    <xf numFmtId="49" fontId="0" fillId="0" borderId="5" xfId="0" applyBorder="1" applyAlignment="1">
      <alignment vertical="top" wrapText="1"/>
    </xf>
    <xf numFmtId="49" fontId="5" fillId="0" borderId="0" xfId="37">
      <alignment vertical="top"/>
    </xf>
    <xf numFmtId="170"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49" fontId="5" fillId="0" borderId="0" xfId="56" applyNumberFormat="1" applyFont="1" applyAlignment="1">
      <alignment horizontal="center" vertical="center" wrapText="1"/>
    </xf>
    <xf numFmtId="22" fontId="5" fillId="0" borderId="0" xfId="52" applyNumberFormat="1" applyFont="1" applyAlignment="1">
      <alignment horizontal="left" vertical="center" wrapText="1"/>
    </xf>
    <xf numFmtId="49" fontId="5" fillId="8" borderId="5" xfId="56" applyNumberFormat="1" applyFont="1" applyFill="1" applyBorder="1" applyAlignment="1">
      <alignment horizontal="center" vertical="center" wrapText="1"/>
    </xf>
    <xf numFmtId="49" fontId="31" fillId="0" borderId="5" xfId="35" applyNumberFormat="1" applyFont="1" applyBorder="1">
      <alignment horizontal="center" vertical="center" wrapText="1"/>
    </xf>
    <xf numFmtId="49" fontId="59" fillId="8" borderId="5" xfId="39" applyNumberFormat="1" applyFont="1" applyFill="1" applyBorder="1" applyAlignment="1">
      <alignment horizontal="left" vertical="center" wrapText="1" indent="1"/>
    </xf>
    <xf numFmtId="0" fontId="5" fillId="0" borderId="0" xfId="34" applyFont="1" applyBorder="1" applyAlignment="1">
      <alignment horizontal="left" vertical="center" wrapText="1"/>
    </xf>
    <xf numFmtId="0" fontId="5" fillId="0" borderId="11" xfId="35" applyFont="1" applyBorder="1" applyAlignment="1" applyProtection="1">
      <alignment horizontal="left" vertical="top" wrapText="1"/>
      <protection locked="0"/>
    </xf>
    <xf numFmtId="49" fontId="5" fillId="10" borderId="11" xfId="58" applyNumberFormat="1" applyFont="1" applyFill="1" applyBorder="1" applyAlignment="1" applyProtection="1">
      <alignment horizontal="left" vertical="center" wrapText="1"/>
      <protection locked="0"/>
    </xf>
    <xf numFmtId="49" fontId="14" fillId="0" borderId="0" xfId="45" applyFont="1" applyFill="1" applyBorder="1" applyAlignment="1">
      <alignment horizontal="left" wrapText="1"/>
    </xf>
    <xf numFmtId="0" fontId="18" fillId="0" borderId="0" xfId="22" applyFill="1" applyBorder="1" applyAlignment="1">
      <alignment horizontal="left" vertical="top" wrapText="1"/>
    </xf>
    <xf numFmtId="49" fontId="14" fillId="0" borderId="0" xfId="45" applyFont="1" applyFill="1" applyBorder="1" applyAlignment="1">
      <alignment horizontal="justify" vertical="justify" wrapText="1"/>
    </xf>
    <xf numFmtId="0" fontId="14" fillId="0" borderId="0" xfId="51" applyFont="1" applyAlignment="1">
      <alignment vertical="top" wrapText="1"/>
    </xf>
    <xf numFmtId="49" fontId="0" fillId="0" borderId="0" xfId="0" applyBorder="1">
      <alignment vertical="top"/>
    </xf>
    <xf numFmtId="0" fontId="33" fillId="0" borderId="0" xfId="45" applyNumberFormat="1" applyFont="1" applyFill="1" applyBorder="1" applyAlignment="1">
      <alignment horizontal="left" vertical="center" wrapText="1"/>
    </xf>
    <xf numFmtId="0" fontId="32" fillId="0" borderId="0" xfId="45" applyNumberFormat="1" applyFont="1" applyFill="1" applyBorder="1" applyAlignment="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lignment horizontal="justify" vertical="center" wrapText="1"/>
    </xf>
    <xf numFmtId="0" fontId="14" fillId="0" borderId="0" xfId="45" applyNumberFormat="1" applyFont="1" applyFill="1" applyBorder="1" applyAlignment="1">
      <alignment horizontal="justify" vertical="top" wrapText="1"/>
    </xf>
    <xf numFmtId="0" fontId="18" fillId="0" borderId="0" xfId="22" applyFill="1" applyBorder="1" applyAlignment="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ill="1" applyBorder="1" applyAlignment="1">
      <alignment horizontal="left" vertical="center" wrapText="1"/>
    </xf>
    <xf numFmtId="0" fontId="18" fillId="0" borderId="23" xfId="22" applyFill="1" applyBorder="1" applyAlignment="1">
      <alignment horizontal="left" vertical="center" wrapText="1"/>
    </xf>
    <xf numFmtId="0" fontId="18" fillId="0" borderId="20" xfId="22" applyFill="1" applyBorder="1" applyAlignment="1">
      <alignment horizontal="left" vertical="center" wrapText="1"/>
    </xf>
    <xf numFmtId="49" fontId="14" fillId="0" borderId="0" xfId="45" applyFont="1" applyFill="1" applyBorder="1" applyAlignment="1">
      <alignment horizontal="left" vertical="top" wrapText="1" indent="1"/>
    </xf>
    <xf numFmtId="49" fontId="14" fillId="0" borderId="8" xfId="45" applyFont="1" applyFill="1" applyBorder="1" applyAlignment="1">
      <alignment vertical="center" wrapText="1"/>
    </xf>
    <xf numFmtId="49" fontId="14" fillId="0" borderId="0" xfId="45"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8" applyNumberFormat="1" applyFont="1" applyFill="1" applyBorder="1" applyAlignment="1">
      <alignment horizontal="center" vertical="center" wrapText="1"/>
    </xf>
    <xf numFmtId="0" fontId="18" fillId="13" borderId="45" xfId="28" applyNumberFormat="1" applyFont="1" applyFill="1" applyBorder="1" applyAlignment="1">
      <alignment horizontal="center" vertical="center" wrapText="1"/>
    </xf>
    <xf numFmtId="0" fontId="18" fillId="13" borderId="30" xfId="28" applyNumberFormat="1" applyFont="1" applyFill="1" applyBorder="1" applyAlignment="1">
      <alignment horizontal="center" vertical="center" wrapText="1"/>
    </xf>
    <xf numFmtId="49" fontId="14" fillId="0" borderId="8" xfId="45" applyFont="1" applyFill="1" applyBorder="1" applyAlignment="1">
      <alignment horizontal="left" vertical="center" wrapText="1"/>
    </xf>
    <xf numFmtId="49" fontId="14" fillId="0" borderId="0" xfId="45" applyFont="1" applyFill="1" applyBorder="1" applyAlignment="1">
      <alignment horizontal="left" vertical="center" wrapText="1"/>
    </xf>
    <xf numFmtId="0" fontId="5" fillId="0" borderId="45" xfId="55" applyBorder="1" applyAlignment="1">
      <alignment horizontal="left" vertical="center" wrapText="1" indent="1"/>
    </xf>
    <xf numFmtId="14" fontId="5" fillId="8" borderId="5" xfId="56" applyNumberFormat="1" applyFont="1" applyFill="1" applyBorder="1" applyAlignment="1">
      <alignment horizontal="left" vertical="center" wrapText="1" indent="1"/>
    </xf>
    <xf numFmtId="0" fontId="31" fillId="0" borderId="14" xfId="58" applyFont="1" applyBorder="1" applyAlignment="1">
      <alignment horizontal="center" vertical="center" wrapText="1"/>
    </xf>
    <xf numFmtId="0" fontId="27" fillId="0" borderId="14" xfId="58" applyFont="1" applyBorder="1" applyAlignment="1">
      <alignment horizontal="center" vertical="center" wrapText="1"/>
    </xf>
    <xf numFmtId="0" fontId="5" fillId="0" borderId="5" xfId="58" applyFont="1" applyBorder="1" applyAlignment="1">
      <alignment horizontal="center" vertical="center" wrapText="1"/>
    </xf>
    <xf numFmtId="0" fontId="5" fillId="8" borderId="15" xfId="58" applyFont="1" applyFill="1" applyBorder="1" applyAlignment="1">
      <alignment horizontal="left" vertical="center" wrapText="1" indent="1"/>
    </xf>
    <xf numFmtId="0" fontId="5" fillId="10" borderId="23" xfId="58" applyFont="1" applyFill="1" applyBorder="1" applyAlignment="1">
      <alignment horizontal="left" vertical="center" wrapText="1" indent="1"/>
    </xf>
    <xf numFmtId="0" fontId="5" fillId="10" borderId="21" xfId="58" applyFont="1" applyFill="1" applyBorder="1" applyAlignment="1">
      <alignment horizontal="left" vertical="center" wrapText="1" indent="1"/>
    </xf>
    <xf numFmtId="14" fontId="31" fillId="0" borderId="15" xfId="56" applyNumberFormat="1" applyFont="1" applyBorder="1" applyAlignment="1">
      <alignment horizontal="center" vertical="center" wrapText="1"/>
    </xf>
    <xf numFmtId="14" fontId="31" fillId="0" borderId="23" xfId="56" applyNumberFormat="1" applyFont="1" applyBorder="1" applyAlignment="1">
      <alignment horizontal="center" vertical="center" wrapText="1"/>
    </xf>
    <xf numFmtId="14" fontId="46" fillId="0" borderId="21" xfId="56" applyNumberFormat="1" applyFont="1" applyBorder="1" applyAlignment="1">
      <alignment horizontal="center" vertical="center" wrapText="1"/>
    </xf>
    <xf numFmtId="170" fontId="5" fillId="0" borderId="11" xfId="58" applyNumberFormat="1" applyFont="1" applyBorder="1" applyAlignment="1">
      <alignment horizontal="center" vertical="center" wrapText="1"/>
    </xf>
    <xf numFmtId="170" fontId="5" fillId="0" borderId="13" xfId="58" applyNumberFormat="1" applyFont="1" applyBorder="1" applyAlignment="1">
      <alignment horizontal="center" vertical="center" wrapText="1"/>
    </xf>
    <xf numFmtId="170"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0" fontId="18" fillId="0" borderId="13" xfId="34" applyFont="1" applyBorder="1" applyAlignment="1">
      <alignment horizontal="left" vertical="center" wrapText="1" indent="1"/>
    </xf>
    <xf numFmtId="0" fontId="18" fillId="0" borderId="5" xfId="34" applyFont="1" applyBorder="1" applyAlignment="1">
      <alignment horizontal="left" vertical="center" wrapText="1" indent="1"/>
    </xf>
    <xf numFmtId="0" fontId="18" fillId="0" borderId="11" xfId="34" applyFont="1" applyBorder="1" applyAlignment="1">
      <alignment horizontal="left" vertical="center" wrapText="1" indent="1"/>
    </xf>
    <xf numFmtId="0" fontId="5" fillId="0" borderId="0" xfId="58" applyFont="1" applyAlignment="1">
      <alignment horizontal="center" vertical="center" wrapText="1"/>
    </xf>
    <xf numFmtId="49" fontId="5" fillId="0" borderId="0" xfId="56" applyNumberFormat="1" applyFont="1" applyAlignment="1">
      <alignment horizontal="center" vertical="center" wrapText="1"/>
    </xf>
    <xf numFmtId="4" fontId="5" fillId="0" borderId="5" xfId="36" applyFill="1" applyBorder="1" applyAlignment="1">
      <alignment horizontal="center" vertical="center" wrapText="1"/>
    </xf>
    <xf numFmtId="49" fontId="5" fillId="8" borderId="5" xfId="56" applyNumberFormat="1" applyFont="1" applyFill="1" applyBorder="1" applyAlignment="1">
      <alignment horizontal="center" vertical="center" wrapText="1"/>
    </xf>
    <xf numFmtId="49" fontId="5" fillId="5" borderId="5" xfId="56" applyNumberFormat="1" applyFont="1" applyFill="1" applyBorder="1" applyAlignment="1">
      <alignment horizontal="center" vertical="center" wrapText="1"/>
    </xf>
    <xf numFmtId="49" fontId="5" fillId="0" borderId="5" xfId="35" applyNumberFormat="1" applyFont="1" applyBorder="1">
      <alignment horizontal="center" vertical="center" wrapText="1"/>
    </xf>
    <xf numFmtId="49" fontId="5" fillId="8" borderId="15" xfId="56" applyNumberFormat="1" applyFont="1" applyFill="1" applyBorder="1" applyAlignment="1">
      <alignment horizontal="left" vertical="center" wrapText="1" indent="2"/>
    </xf>
    <xf numFmtId="49" fontId="5" fillId="5" borderId="23" xfId="56" applyNumberFormat="1" applyFont="1" applyFill="1" applyBorder="1" applyAlignment="1">
      <alignment horizontal="left" vertical="center" wrapText="1" indent="2"/>
    </xf>
    <xf numFmtId="49" fontId="5" fillId="5" borderId="21" xfId="56" applyNumberFormat="1" applyFont="1" applyFill="1" applyBorder="1" applyAlignment="1">
      <alignment horizontal="left" vertical="center" wrapText="1" indent="2"/>
    </xf>
    <xf numFmtId="14" fontId="46" fillId="0" borderId="15" xfId="56" applyNumberFormat="1" applyFont="1" applyBorder="1" applyAlignment="1">
      <alignment horizontal="center" vertical="center" wrapText="1"/>
    </xf>
    <xf numFmtId="14" fontId="46" fillId="0" borderId="23" xfId="56" applyNumberFormat="1" applyFont="1" applyBorder="1" applyAlignment="1">
      <alignment horizontal="center" vertical="center" wrapText="1"/>
    </xf>
    <xf numFmtId="0" fontId="59" fillId="8" borderId="15" xfId="39" applyFont="1" applyFill="1" applyBorder="1" applyAlignment="1">
      <alignment horizontal="left" vertical="center" wrapText="1" indent="1"/>
    </xf>
    <xf numFmtId="0" fontId="59" fillId="10" borderId="21" xfId="39" applyFont="1" applyFill="1" applyBorder="1" applyAlignment="1">
      <alignment horizontal="left" vertical="center" wrapText="1" indent="1"/>
    </xf>
    <xf numFmtId="0" fontId="35" fillId="0" borderId="0" xfId="44" applyNumberFormat="1" applyBorder="1" applyAlignment="1">
      <alignment horizontal="center" vertical="center"/>
    </xf>
    <xf numFmtId="0" fontId="35" fillId="0" borderId="0" xfId="44" applyNumberFormat="1" applyBorder="1" applyAlignment="1">
      <alignment horizontal="right" vertical="center"/>
    </xf>
    <xf numFmtId="0" fontId="5" fillId="0" borderId="0" xfId="48" applyFont="1" applyAlignment="1">
      <alignment horizontal="right" vertical="center" wrapText="1"/>
    </xf>
    <xf numFmtId="0" fontId="5" fillId="15" borderId="0" xfId="48" applyFont="1" applyFill="1" applyAlignment="1">
      <alignment horizontal="center" vertical="center" wrapText="1"/>
    </xf>
    <xf numFmtId="0" fontId="5" fillId="0" borderId="5" xfId="48" applyFont="1" applyBorder="1" applyAlignment="1">
      <alignment horizontal="center" vertical="center" wrapText="1"/>
    </xf>
    <xf numFmtId="0" fontId="5" fillId="0" borderId="19" xfId="44" applyNumberFormat="1" applyFont="1" applyBorder="1" applyAlignment="1">
      <alignment horizontal="left" vertical="center" wrapText="1" indent="1"/>
    </xf>
    <xf numFmtId="0" fontId="5" fillId="0" borderId="15" xfId="44" applyNumberFormat="1" applyFont="1" applyBorder="1" applyAlignment="1">
      <alignment horizontal="left" vertical="center" wrapText="1" indent="1"/>
    </xf>
    <xf numFmtId="0" fontId="5" fillId="0" borderId="17" xfId="44" applyNumberFormat="1" applyFont="1" applyBorder="1" applyAlignment="1">
      <alignment horizontal="left" vertical="center" wrapText="1" indent="1"/>
    </xf>
    <xf numFmtId="0" fontId="5" fillId="0" borderId="25" xfId="44" applyNumberFormat="1" applyFont="1" applyBorder="1" applyAlignment="1">
      <alignment horizontal="left" vertical="center" indent="1"/>
    </xf>
    <xf numFmtId="0" fontId="5" fillId="0" borderId="21" xfId="44" applyNumberFormat="1" applyFont="1" applyBorder="1" applyAlignment="1">
      <alignment horizontal="left" vertical="center" indent="1"/>
    </xf>
    <xf numFmtId="0" fontId="5" fillId="0" borderId="26" xfId="44" applyNumberFormat="1" applyFont="1" applyBorder="1" applyAlignment="1">
      <alignment horizontal="left" vertical="center" indent="1"/>
    </xf>
    <xf numFmtId="0" fontId="5" fillId="0" borderId="0" xfId="34" applyFont="1" applyBorder="1">
      <alignment horizontal="center" vertical="center" wrapText="1"/>
    </xf>
    <xf numFmtId="0" fontId="59" fillId="0" borderId="5" xfId="43" applyNumberFormat="1" applyFont="1" applyBorder="1" applyAlignment="1">
      <alignment horizontal="center" vertical="center" wrapText="1"/>
    </xf>
    <xf numFmtId="49" fontId="27" fillId="0" borderId="11" xfId="35" applyNumberFormat="1" applyFont="1" applyBorder="1">
      <alignment horizontal="center" vertical="center" wrapText="1"/>
    </xf>
    <xf numFmtId="49" fontId="27" fillId="0" borderId="13" xfId="35" applyNumberFormat="1" applyFont="1" applyBorder="1">
      <alignment horizontal="center" vertical="center" wrapText="1"/>
    </xf>
    <xf numFmtId="0" fontId="5" fillId="0" borderId="29" xfId="58" applyFont="1" applyBorder="1" applyAlignment="1">
      <alignment horizontal="center" vertical="center" wrapText="1"/>
    </xf>
    <xf numFmtId="0" fontId="5" fillId="0" borderId="30" xfId="58" applyFont="1" applyBorder="1" applyAlignment="1">
      <alignment horizontal="center" vertical="center" wrapText="1"/>
    </xf>
    <xf numFmtId="0" fontId="5" fillId="0" borderId="0" xfId="58" applyFont="1" applyAlignment="1">
      <alignment horizontal="left" vertical="top" wrapText="1"/>
    </xf>
    <xf numFmtId="0" fontId="5" fillId="0" borderId="18" xfId="34" applyFont="1" applyBorder="1" applyAlignment="1">
      <alignment horizontal="left" vertical="center" wrapText="1"/>
    </xf>
    <xf numFmtId="0" fontId="5" fillId="0" borderId="22" xfId="34" applyFont="1" applyBorder="1" applyAlignment="1">
      <alignment horizontal="left" vertical="center" wrapText="1"/>
    </xf>
    <xf numFmtId="49" fontId="0" fillId="13" borderId="11" xfId="0" applyFill="1" applyBorder="1" applyAlignment="1">
      <alignment horizontal="left" vertical="center" inden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0" fontId="5" fillId="0" borderId="21" xfId="58" applyFont="1" applyBorder="1" applyAlignment="1">
      <alignment horizontal="center" vertical="center" wrapText="1"/>
    </xf>
    <xf numFmtId="0" fontId="0" fillId="0" borderId="21"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8" applyFont="1" applyBorder="1" applyAlignment="1">
      <alignment horizontal="center" vertical="center" wrapText="1"/>
    </xf>
    <xf numFmtId="0" fontId="5" fillId="0" borderId="5" xfId="35" applyFont="1" applyBorder="1">
      <alignment horizontal="center" vertical="center" wrapText="1"/>
    </xf>
    <xf numFmtId="0" fontId="18" fillId="0" borderId="36" xfId="34" applyFont="1" applyBorder="1" applyAlignment="1">
      <alignment horizontal="left" vertical="center" wrapText="1" indent="1"/>
    </xf>
    <xf numFmtId="0" fontId="5" fillId="0" borderId="41" xfId="34" applyFont="1" applyBorder="1" applyAlignment="1">
      <alignment horizontal="left" vertical="center" wrapText="1" indent="1"/>
    </xf>
    <xf numFmtId="0" fontId="5" fillId="0" borderId="15" xfId="58" applyFont="1" applyBorder="1" applyAlignment="1">
      <alignment horizontal="left" vertical="top" wrapText="1"/>
    </xf>
    <xf numFmtId="0" fontId="5" fillId="0" borderId="21" xfId="58" applyFont="1" applyBorder="1" applyAlignment="1">
      <alignment horizontal="left" vertical="top" wrapText="1"/>
    </xf>
    <xf numFmtId="49" fontId="5" fillId="0" borderId="0" xfId="43" applyBorder="1" applyAlignment="1">
      <alignment horizontal="left" vertical="top" wrapText="1"/>
    </xf>
    <xf numFmtId="0" fontId="18" fillId="0" borderId="12" xfId="34" applyFont="1" applyBorder="1" applyAlignment="1">
      <alignment horizontal="left" vertical="center" wrapText="1" indent="1"/>
    </xf>
    <xf numFmtId="0" fontId="5" fillId="0" borderId="5" xfId="49" applyNumberFormat="1" applyBorder="1" applyAlignment="1">
      <alignment horizontal="center" vertical="center" wrapText="1"/>
    </xf>
    <xf numFmtId="0" fontId="5" fillId="0" borderId="36" xfId="34" applyFont="1" applyBorder="1" applyAlignment="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lignment horizontal="center" vertical="center" wrapText="1"/>
    </xf>
    <xf numFmtId="0" fontId="8" fillId="0" borderId="0" xfId="55" applyFont="1" applyAlignment="1">
      <alignment horizontal="left" vertical="center" wrapText="1"/>
    </xf>
    <xf numFmtId="0" fontId="40" fillId="0" borderId="0" xfId="55" applyFont="1" applyAlignment="1">
      <alignment horizontal="left" vertical="top" wrapText="1"/>
    </xf>
    <xf numFmtId="0" fontId="8" fillId="0" borderId="0" xfId="55" applyFont="1" applyAlignment="1">
      <alignment horizontal="justify" vertical="top" wrapText="1"/>
    </xf>
    <xf numFmtId="0" fontId="40" fillId="0" borderId="0" xfId="55" applyFont="1" applyAlignment="1">
      <alignment horizontal="justify" vertical="top" wrapText="1"/>
    </xf>
    <xf numFmtId="0" fontId="59" fillId="10" borderId="5" xfId="39" applyFont="1" applyFill="1" applyBorder="1" applyAlignment="1" applyProtection="1">
      <alignment horizontal="left" vertical="center" wrapText="1" indent="1"/>
      <protection locked="0"/>
    </xf>
    <xf numFmtId="0" fontId="59" fillId="10" borderId="5" xfId="39" applyFont="1" applyFill="1" applyBorder="1" applyAlignment="1" applyProtection="1">
      <alignment horizontal="left" vertical="top" indent="1"/>
      <protection locked="0"/>
    </xf>
    <xf numFmtId="0" fontId="59" fillId="0" borderId="5" xfId="39" applyFont="1" applyBorder="1" applyAlignment="1">
      <alignment horizontal="left" vertical="center" wrapText="1" indent="1"/>
    </xf>
    <xf numFmtId="0" fontId="59" fillId="0" borderId="5" xfId="39" applyFont="1" applyBorder="1" applyAlignment="1">
      <alignment horizontal="left" vertical="top" indent="1"/>
    </xf>
    <xf numFmtId="0" fontId="27" fillId="0" borderId="14" xfId="58" applyFont="1" applyBorder="1" applyAlignment="1">
      <alignment horizontal="center" vertical="top" wrapText="1"/>
    </xf>
    <xf numFmtId="0" fontId="5" fillId="10" borderId="5" xfId="58" applyFont="1" applyFill="1" applyBorder="1" applyAlignment="1" applyProtection="1">
      <alignment horizontal="left" vertical="center" wrapText="1"/>
      <protection locked="0"/>
    </xf>
    <xf numFmtId="0" fontId="27" fillId="0" borderId="0" xfId="58" applyFont="1" applyAlignment="1">
      <alignment horizontal="center" vertical="top" wrapText="1"/>
    </xf>
    <xf numFmtId="14" fontId="46" fillId="0" borderId="5" xfId="56" applyNumberFormat="1" applyFont="1" applyBorder="1" applyAlignment="1">
      <alignment horizontal="center" vertical="center" wrapText="1"/>
    </xf>
    <xf numFmtId="14" fontId="46" fillId="0" borderId="22" xfId="56" applyNumberFormat="1" applyFont="1" applyBorder="1" applyAlignment="1">
      <alignment horizontal="center" vertical="center" wrapText="1"/>
    </xf>
    <xf numFmtId="14" fontId="46" fillId="0" borderId="18" xfId="56" applyNumberFormat="1" applyFont="1" applyBorder="1" applyAlignment="1">
      <alignment horizontal="center" vertical="center" wrapText="1"/>
    </xf>
  </cellXfs>
  <cellStyles count="85">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Ввод " xfId="29" builtinId="20" customBuiltin="1"/>
    <cellStyle name="Гиперссылка" xfId="30" builtinId="8" customBuiltin="1"/>
    <cellStyle name="Гиперссылка 2" xfId="31" xr:uid="{00000000-0005-0000-0000-000030000000}"/>
    <cellStyle name="Гиперссылка 2 2" xfId="32" xr:uid="{00000000-0005-0000-0000-000031000000}"/>
    <cellStyle name="Гиперссылка 4" xfId="33" xr:uid="{00000000-0005-0000-0000-000032000000}"/>
    <cellStyle name="Денежный" xfId="82" builtinId="4" hidden="1"/>
    <cellStyle name="Денежный [0]" xfId="83" builtinId="7" hidden="1"/>
    <cellStyle name="Заголовок" xfId="34" xr:uid="{00000000-0005-0000-0000-000035000000}"/>
    <cellStyle name="ЗаголовокСтолбца" xfId="35" xr:uid="{00000000-0005-0000-0000-000036000000}"/>
    <cellStyle name="Значение" xfId="36" xr:uid="{00000000-0005-0000-0000-000037000000}"/>
    <cellStyle name="Обычный" xfId="0" builtinId="0" customBuiltin="1"/>
    <cellStyle name="Обычный 10" xfId="37" xr:uid="{00000000-0005-0000-0000-000039000000}"/>
    <cellStyle name="Обычный 12 2" xfId="38" xr:uid="{00000000-0005-0000-0000-00003A000000}"/>
    <cellStyle name="Обычный 15" xfId="39" xr:uid="{00000000-0005-0000-0000-00003B000000}"/>
    <cellStyle name="Обычный 2" xfId="40" xr:uid="{00000000-0005-0000-0000-00003C000000}"/>
    <cellStyle name="Обычный 2 2" xfId="41" xr:uid="{00000000-0005-0000-0000-00003D000000}"/>
    <cellStyle name="Обычный 2 4" xfId="42" xr:uid="{00000000-0005-0000-0000-00003E000000}"/>
    <cellStyle name="Обычный 3" xfId="43" xr:uid="{00000000-0005-0000-0000-00003F000000}"/>
    <cellStyle name="Обычный 3 2" xfId="44" xr:uid="{00000000-0005-0000-0000-000040000000}"/>
    <cellStyle name="Обычный 3 3" xfId="45" xr:uid="{00000000-0005-0000-0000-000041000000}"/>
    <cellStyle name="Обычный 5" xfId="46" xr:uid="{00000000-0005-0000-0000-000042000000}"/>
    <cellStyle name="Обычный_INVEST.WARM.PLAN.4.78(v0.1)" xfId="47" xr:uid="{00000000-0005-0000-0000-000043000000}"/>
    <cellStyle name="Обычный_JKH.OPEN.INFO.HVS(v3.5)_цены161210" xfId="48" xr:uid="{00000000-0005-0000-0000-000044000000}"/>
    <cellStyle name="Обычный_JKH.OPEN.INFO.PRICE.VO_v4.0(10.02.11)" xfId="49" xr:uid="{00000000-0005-0000-0000-000045000000}"/>
    <cellStyle name="Обычный_KRU.TARIFF.FACT-0.3" xfId="50" xr:uid="{00000000-0005-0000-0000-000046000000}"/>
    <cellStyle name="Обычный_KRU.TARIFF.TE.FACT(v0.5)_import_02.02 2" xfId="51" xr:uid="{00000000-0005-0000-0000-000047000000}"/>
    <cellStyle name="Обычный_MINENERGO.340.PRIL79(v0.1)" xfId="52" xr:uid="{00000000-0005-0000-0000-000048000000}"/>
    <cellStyle name="Обычный_PREDEL.JKH.2010(v1.3)" xfId="53" xr:uid="{00000000-0005-0000-0000-000049000000}"/>
    <cellStyle name="Обычный_razrabotka_sablonov_po_WKU" xfId="54" xr:uid="{00000000-0005-0000-0000-00004A000000}"/>
    <cellStyle name="Обычный_SIMPLE_1_massive2" xfId="55" xr:uid="{00000000-0005-0000-0000-00004B000000}"/>
    <cellStyle name="Обычный_ЖКУ_проект3" xfId="56" xr:uid="{00000000-0005-0000-0000-00004C000000}"/>
    <cellStyle name="Обычный_Макет_налог на прибыль v 0.6" xfId="57" xr:uid="{00000000-0005-0000-0000-00004D000000}"/>
    <cellStyle name="Обычный_Мониторинг инвестиций" xfId="58" xr:uid="{00000000-0005-0000-0000-00004E000000}"/>
    <cellStyle name="Обычный_Новая проверка голубых" xfId="59" xr:uid="{00000000-0005-0000-0000-00004F000000}"/>
    <cellStyle name="Обычный_Шаблон по источникам для Модуля Реестр (2)" xfId="60" xr:uid="{00000000-0005-0000-0000-00005000000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32</xdr:row>
      <xdr:rowOff>104775</xdr:rowOff>
    </xdr:from>
    <xdr:to>
      <xdr:col>5</xdr:col>
      <xdr:colOff>247650</xdr:colOff>
      <xdr:row>32</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workbookViewId="0"/>
  </sheetViews>
  <sheetFormatPr defaultRowHeight="11.25" x14ac:dyDescent="0.15"/>
  <cols>
    <col min="1" max="16384" width="9.140625" style="30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election activeCell="E7" sqref="E7:X19"/>
    </sheetView>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x14ac:dyDescent="0.15">
      <c r="AA1" s="95" t="s">
        <v>68</v>
      </c>
    </row>
    <row r="2" spans="1:27" ht="16.5" customHeight="1" x14ac:dyDescent="0.15">
      <c r="B2" s="333" t="e">
        <f ca="1">"Код шаблона: " &amp; GetCode()</f>
        <v>#NAME?</v>
      </c>
      <c r="C2" s="333"/>
      <c r="D2" s="333"/>
      <c r="E2" s="333"/>
      <c r="F2" s="333"/>
      <c r="G2" s="333"/>
      <c r="V2" s="68"/>
    </row>
    <row r="3" spans="1:27" ht="18" customHeight="1" x14ac:dyDescent="0.15">
      <c r="B3" s="334" t="e">
        <f ca="1">"Версия " &amp; Getversion()</f>
        <v>#NAME?</v>
      </c>
      <c r="C3" s="334"/>
      <c r="H3" s="68"/>
      <c r="I3" s="68"/>
      <c r="J3" s="68"/>
      <c r="K3" s="68"/>
      <c r="L3" s="68"/>
      <c r="M3" s="68"/>
      <c r="N3" s="68"/>
      <c r="O3" s="68"/>
      <c r="P3" s="68"/>
      <c r="Q3" s="68"/>
      <c r="R3" s="68"/>
      <c r="V3" s="68"/>
      <c r="W3" s="68"/>
      <c r="X3" s="68"/>
      <c r="Y3" s="68"/>
    </row>
    <row r="4" spans="1:27" ht="6" customHeight="1" x14ac:dyDescent="0.15">
      <c r="D4" s="68"/>
      <c r="E4" s="68"/>
      <c r="F4" s="68"/>
      <c r="G4" s="68"/>
      <c r="H4" s="68"/>
      <c r="I4" s="68"/>
      <c r="J4" s="68"/>
      <c r="K4" s="68"/>
      <c r="L4" s="68"/>
      <c r="M4" s="68"/>
      <c r="N4" s="68"/>
      <c r="O4" s="68"/>
      <c r="P4" s="68"/>
      <c r="Q4" s="68"/>
      <c r="R4" s="68"/>
      <c r="S4" s="68"/>
      <c r="T4" s="68"/>
      <c r="U4" s="68"/>
      <c r="V4" s="68"/>
      <c r="W4" s="68"/>
      <c r="X4" s="68"/>
      <c r="Y4" s="68"/>
    </row>
    <row r="5" spans="1:27" ht="32.25" customHeight="1" x14ac:dyDescent="0.15">
      <c r="B5" s="33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36"/>
      <c r="D5" s="336"/>
      <c r="E5" s="336"/>
      <c r="F5" s="336"/>
      <c r="G5" s="336"/>
      <c r="H5" s="336"/>
      <c r="I5" s="336"/>
      <c r="J5" s="336"/>
      <c r="K5" s="336"/>
      <c r="L5" s="336"/>
      <c r="M5" s="336"/>
      <c r="N5" s="336"/>
      <c r="O5" s="336"/>
      <c r="P5" s="336"/>
      <c r="Q5" s="336"/>
      <c r="R5" s="336"/>
      <c r="S5" s="336"/>
      <c r="T5" s="336"/>
      <c r="U5" s="336"/>
      <c r="V5" s="336"/>
      <c r="W5" s="336"/>
      <c r="X5" s="336"/>
      <c r="Y5" s="337"/>
    </row>
    <row r="6" spans="1:27" ht="9.75" customHeight="1" x14ac:dyDescent="0.2">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x14ac:dyDescent="0.2">
      <c r="A7" s="68"/>
      <c r="B7" s="99"/>
      <c r="C7" s="100"/>
      <c r="D7" s="101"/>
      <c r="E7" s="324" t="s">
        <v>227</v>
      </c>
      <c r="F7" s="324"/>
      <c r="G7" s="324"/>
      <c r="H7" s="324"/>
      <c r="I7" s="324"/>
      <c r="J7" s="324"/>
      <c r="K7" s="324"/>
      <c r="L7" s="324"/>
      <c r="M7" s="324"/>
      <c r="N7" s="324"/>
      <c r="O7" s="324"/>
      <c r="P7" s="324"/>
      <c r="Q7" s="324"/>
      <c r="R7" s="324"/>
      <c r="S7" s="324"/>
      <c r="T7" s="324"/>
      <c r="U7" s="324"/>
      <c r="V7" s="324"/>
      <c r="W7" s="324"/>
      <c r="X7" s="324"/>
      <c r="Y7" s="90"/>
    </row>
    <row r="8" spans="1:27" ht="15" customHeight="1" x14ac:dyDescent="0.2">
      <c r="A8" s="68"/>
      <c r="B8" s="99"/>
      <c r="C8" s="100"/>
      <c r="D8" s="101"/>
      <c r="E8" s="324"/>
      <c r="F8" s="324"/>
      <c r="G8" s="324"/>
      <c r="H8" s="324"/>
      <c r="I8" s="324"/>
      <c r="J8" s="324"/>
      <c r="K8" s="324"/>
      <c r="L8" s="324"/>
      <c r="M8" s="324"/>
      <c r="N8" s="324"/>
      <c r="O8" s="324"/>
      <c r="P8" s="324"/>
      <c r="Q8" s="324"/>
      <c r="R8" s="324"/>
      <c r="S8" s="324"/>
      <c r="T8" s="324"/>
      <c r="U8" s="324"/>
      <c r="V8" s="324"/>
      <c r="W8" s="324"/>
      <c r="X8" s="324"/>
      <c r="Y8" s="90"/>
    </row>
    <row r="9" spans="1:27" ht="15" customHeight="1" x14ac:dyDescent="0.2">
      <c r="A9" s="68"/>
      <c r="B9" s="99"/>
      <c r="C9" s="100"/>
      <c r="D9" s="101"/>
      <c r="E9" s="324"/>
      <c r="F9" s="324"/>
      <c r="G9" s="324"/>
      <c r="H9" s="324"/>
      <c r="I9" s="324"/>
      <c r="J9" s="324"/>
      <c r="K9" s="324"/>
      <c r="L9" s="324"/>
      <c r="M9" s="324"/>
      <c r="N9" s="324"/>
      <c r="O9" s="324"/>
      <c r="P9" s="324"/>
      <c r="Q9" s="324"/>
      <c r="R9" s="324"/>
      <c r="S9" s="324"/>
      <c r="T9" s="324"/>
      <c r="U9" s="324"/>
      <c r="V9" s="324"/>
      <c r="W9" s="324"/>
      <c r="X9" s="324"/>
      <c r="Y9" s="90"/>
    </row>
    <row r="10" spans="1:27" ht="10.5" customHeight="1" x14ac:dyDescent="0.2">
      <c r="A10" s="68"/>
      <c r="B10" s="99"/>
      <c r="C10" s="100"/>
      <c r="D10" s="101"/>
      <c r="E10" s="324"/>
      <c r="F10" s="324"/>
      <c r="G10" s="324"/>
      <c r="H10" s="324"/>
      <c r="I10" s="324"/>
      <c r="J10" s="324"/>
      <c r="K10" s="324"/>
      <c r="L10" s="324"/>
      <c r="M10" s="324"/>
      <c r="N10" s="324"/>
      <c r="O10" s="324"/>
      <c r="P10" s="324"/>
      <c r="Q10" s="324"/>
      <c r="R10" s="324"/>
      <c r="S10" s="324"/>
      <c r="T10" s="324"/>
      <c r="U10" s="324"/>
      <c r="V10" s="324"/>
      <c r="W10" s="324"/>
      <c r="X10" s="324"/>
      <c r="Y10" s="90"/>
    </row>
    <row r="11" spans="1:27" ht="27" customHeight="1" x14ac:dyDescent="0.2">
      <c r="A11" s="68"/>
      <c r="B11" s="99"/>
      <c r="C11" s="100"/>
      <c r="D11" s="101"/>
      <c r="E11" s="324"/>
      <c r="F11" s="324"/>
      <c r="G11" s="324"/>
      <c r="H11" s="324"/>
      <c r="I11" s="324"/>
      <c r="J11" s="324"/>
      <c r="K11" s="324"/>
      <c r="L11" s="324"/>
      <c r="M11" s="324"/>
      <c r="N11" s="324"/>
      <c r="O11" s="324"/>
      <c r="P11" s="324"/>
      <c r="Q11" s="324"/>
      <c r="R11" s="324"/>
      <c r="S11" s="324"/>
      <c r="T11" s="324"/>
      <c r="U11" s="324"/>
      <c r="V11" s="324"/>
      <c r="W11" s="324"/>
      <c r="X11" s="324"/>
      <c r="Y11" s="90"/>
    </row>
    <row r="12" spans="1:27" ht="12" customHeight="1" x14ac:dyDescent="0.2">
      <c r="A12" s="68"/>
      <c r="B12" s="99"/>
      <c r="C12" s="100"/>
      <c r="D12" s="101"/>
      <c r="E12" s="324"/>
      <c r="F12" s="324"/>
      <c r="G12" s="324"/>
      <c r="H12" s="324"/>
      <c r="I12" s="324"/>
      <c r="J12" s="324"/>
      <c r="K12" s="324"/>
      <c r="L12" s="324"/>
      <c r="M12" s="324"/>
      <c r="N12" s="324"/>
      <c r="O12" s="324"/>
      <c r="P12" s="324"/>
      <c r="Q12" s="324"/>
      <c r="R12" s="324"/>
      <c r="S12" s="324"/>
      <c r="T12" s="324"/>
      <c r="U12" s="324"/>
      <c r="V12" s="324"/>
      <c r="W12" s="324"/>
      <c r="X12" s="324"/>
      <c r="Y12" s="90"/>
    </row>
    <row r="13" spans="1:27" ht="38.25" customHeight="1" x14ac:dyDescent="0.2">
      <c r="A13" s="68"/>
      <c r="B13" s="99"/>
      <c r="C13" s="100"/>
      <c r="D13" s="101"/>
      <c r="E13" s="324"/>
      <c r="F13" s="324"/>
      <c r="G13" s="324"/>
      <c r="H13" s="324"/>
      <c r="I13" s="324"/>
      <c r="J13" s="324"/>
      <c r="K13" s="324"/>
      <c r="L13" s="324"/>
      <c r="M13" s="324"/>
      <c r="N13" s="324"/>
      <c r="O13" s="324"/>
      <c r="P13" s="324"/>
      <c r="Q13" s="324"/>
      <c r="R13" s="324"/>
      <c r="S13" s="324"/>
      <c r="T13" s="324"/>
      <c r="U13" s="324"/>
      <c r="V13" s="324"/>
      <c r="W13" s="324"/>
      <c r="X13" s="324"/>
      <c r="Y13" s="91"/>
    </row>
    <row r="14" spans="1:27" ht="15" customHeight="1" x14ac:dyDescent="0.2">
      <c r="A14" s="68"/>
      <c r="B14" s="99"/>
      <c r="C14" s="100"/>
      <c r="D14" s="101"/>
      <c r="E14" s="324"/>
      <c r="F14" s="324"/>
      <c r="G14" s="324"/>
      <c r="H14" s="324"/>
      <c r="I14" s="324"/>
      <c r="J14" s="324"/>
      <c r="K14" s="324"/>
      <c r="L14" s="324"/>
      <c r="M14" s="324"/>
      <c r="N14" s="324"/>
      <c r="O14" s="324"/>
      <c r="P14" s="324"/>
      <c r="Q14" s="324"/>
      <c r="R14" s="324"/>
      <c r="S14" s="324"/>
      <c r="T14" s="324"/>
      <c r="U14" s="324"/>
      <c r="V14" s="324"/>
      <c r="W14" s="324"/>
      <c r="X14" s="324"/>
      <c r="Y14" s="90"/>
    </row>
    <row r="15" spans="1:27" ht="15" x14ac:dyDescent="0.2">
      <c r="A15" s="68"/>
      <c r="B15" s="99"/>
      <c r="C15" s="100"/>
      <c r="D15" s="101"/>
      <c r="E15" s="324"/>
      <c r="F15" s="324"/>
      <c r="G15" s="324"/>
      <c r="H15" s="324"/>
      <c r="I15" s="324"/>
      <c r="J15" s="324"/>
      <c r="K15" s="324"/>
      <c r="L15" s="324"/>
      <c r="M15" s="324"/>
      <c r="N15" s="324"/>
      <c r="O15" s="324"/>
      <c r="P15" s="324"/>
      <c r="Q15" s="324"/>
      <c r="R15" s="324"/>
      <c r="S15" s="324"/>
      <c r="T15" s="324"/>
      <c r="U15" s="324"/>
      <c r="V15" s="324"/>
      <c r="W15" s="324"/>
      <c r="X15" s="324"/>
      <c r="Y15" s="90"/>
    </row>
    <row r="16" spans="1:27" ht="15" x14ac:dyDescent="0.2">
      <c r="A16" s="68"/>
      <c r="B16" s="99"/>
      <c r="C16" s="100"/>
      <c r="D16" s="101"/>
      <c r="E16" s="324"/>
      <c r="F16" s="324"/>
      <c r="G16" s="324"/>
      <c r="H16" s="324"/>
      <c r="I16" s="324"/>
      <c r="J16" s="324"/>
      <c r="K16" s="324"/>
      <c r="L16" s="324"/>
      <c r="M16" s="324"/>
      <c r="N16" s="324"/>
      <c r="O16" s="324"/>
      <c r="P16" s="324"/>
      <c r="Q16" s="324"/>
      <c r="R16" s="324"/>
      <c r="S16" s="324"/>
      <c r="T16" s="324"/>
      <c r="U16" s="324"/>
      <c r="V16" s="324"/>
      <c r="W16" s="324"/>
      <c r="X16" s="324"/>
      <c r="Y16" s="90"/>
    </row>
    <row r="17" spans="1:25" ht="15" customHeight="1" x14ac:dyDescent="0.2">
      <c r="A17" s="68"/>
      <c r="B17" s="99"/>
      <c r="C17" s="100"/>
      <c r="D17" s="101"/>
      <c r="E17" s="324"/>
      <c r="F17" s="324"/>
      <c r="G17" s="324"/>
      <c r="H17" s="324"/>
      <c r="I17" s="324"/>
      <c r="J17" s="324"/>
      <c r="K17" s="324"/>
      <c r="L17" s="324"/>
      <c r="M17" s="324"/>
      <c r="N17" s="324"/>
      <c r="O17" s="324"/>
      <c r="P17" s="324"/>
      <c r="Q17" s="324"/>
      <c r="R17" s="324"/>
      <c r="S17" s="324"/>
      <c r="T17" s="324"/>
      <c r="U17" s="324"/>
      <c r="V17" s="324"/>
      <c r="W17" s="324"/>
      <c r="X17" s="324"/>
      <c r="Y17" s="90"/>
    </row>
    <row r="18" spans="1:25" ht="15" x14ac:dyDescent="0.2">
      <c r="A18" s="68"/>
      <c r="B18" s="99"/>
      <c r="C18" s="100"/>
      <c r="D18" s="101"/>
      <c r="E18" s="324"/>
      <c r="F18" s="324"/>
      <c r="G18" s="324"/>
      <c r="H18" s="324"/>
      <c r="I18" s="324"/>
      <c r="J18" s="324"/>
      <c r="K18" s="324"/>
      <c r="L18" s="324"/>
      <c r="M18" s="324"/>
      <c r="N18" s="324"/>
      <c r="O18" s="324"/>
      <c r="P18" s="324"/>
      <c r="Q18" s="324"/>
      <c r="R18" s="324"/>
      <c r="S18" s="324"/>
      <c r="T18" s="324"/>
      <c r="U18" s="324"/>
      <c r="V18" s="324"/>
      <c r="W18" s="324"/>
      <c r="X18" s="324"/>
      <c r="Y18" s="90"/>
    </row>
    <row r="19" spans="1:25" ht="23.45" customHeight="1" x14ac:dyDescent="0.15">
      <c r="A19" s="68"/>
      <c r="B19" s="99"/>
      <c r="C19" s="100"/>
      <c r="D19" s="102"/>
      <c r="E19" s="324"/>
      <c r="F19" s="324"/>
      <c r="G19" s="324"/>
      <c r="H19" s="324"/>
      <c r="I19" s="324"/>
      <c r="J19" s="324"/>
      <c r="K19" s="324"/>
      <c r="L19" s="324"/>
      <c r="M19" s="324"/>
      <c r="N19" s="324"/>
      <c r="O19" s="324"/>
      <c r="P19" s="324"/>
      <c r="Q19" s="324"/>
      <c r="R19" s="324"/>
      <c r="S19" s="324"/>
      <c r="T19" s="324"/>
      <c r="U19" s="324"/>
      <c r="V19" s="324"/>
      <c r="W19" s="324"/>
      <c r="X19" s="324"/>
      <c r="Y19" s="90"/>
    </row>
    <row r="20" spans="1:25" ht="15" hidden="1" x14ac:dyDescent="0.15">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x14ac:dyDescent="0.2">
      <c r="A21" s="68"/>
      <c r="B21" s="99"/>
      <c r="C21" s="100"/>
      <c r="D21" s="104"/>
      <c r="E21" s="111" t="s">
        <v>66</v>
      </c>
      <c r="F21" s="331" t="s">
        <v>70</v>
      </c>
      <c r="G21" s="332"/>
      <c r="H21" s="332"/>
      <c r="I21" s="332"/>
      <c r="J21" s="332"/>
      <c r="K21" s="332"/>
      <c r="L21" s="332"/>
      <c r="M21" s="332"/>
      <c r="N21" s="101"/>
      <c r="O21" s="113" t="s">
        <v>66</v>
      </c>
      <c r="P21" s="338" t="s">
        <v>67</v>
      </c>
      <c r="Q21" s="339"/>
      <c r="R21" s="339"/>
      <c r="S21" s="339"/>
      <c r="T21" s="339"/>
      <c r="U21" s="339"/>
      <c r="V21" s="339"/>
      <c r="W21" s="339"/>
      <c r="X21" s="339"/>
      <c r="Y21" s="90"/>
    </row>
    <row r="22" spans="1:25" ht="14.25" hidden="1" customHeight="1" x14ac:dyDescent="0.2">
      <c r="A22" s="68"/>
      <c r="B22" s="99"/>
      <c r="C22" s="100"/>
      <c r="D22" s="104"/>
      <c r="E22" s="112" t="s">
        <v>66</v>
      </c>
      <c r="F22" s="331" t="s">
        <v>69</v>
      </c>
      <c r="G22" s="332"/>
      <c r="H22" s="332"/>
      <c r="I22" s="332"/>
      <c r="J22" s="332"/>
      <c r="K22" s="332"/>
      <c r="L22" s="332"/>
      <c r="M22" s="332"/>
      <c r="N22" s="101"/>
      <c r="O22" s="114" t="s">
        <v>66</v>
      </c>
      <c r="P22" s="338" t="s">
        <v>228</v>
      </c>
      <c r="Q22" s="339"/>
      <c r="R22" s="339"/>
      <c r="S22" s="339"/>
      <c r="T22" s="339"/>
      <c r="U22" s="339"/>
      <c r="V22" s="339"/>
      <c r="W22" s="339"/>
      <c r="X22" s="339"/>
      <c r="Y22" s="90"/>
    </row>
    <row r="23" spans="1:25" ht="27" hidden="1" customHeight="1" x14ac:dyDescent="0.2">
      <c r="A23" s="68"/>
      <c r="B23" s="99"/>
      <c r="C23" s="100"/>
      <c r="D23" s="104"/>
      <c r="E23" s="101"/>
      <c r="F23" s="101"/>
      <c r="G23" s="101"/>
      <c r="H23" s="101"/>
      <c r="I23" s="101"/>
      <c r="J23" s="101"/>
      <c r="K23" s="101"/>
      <c r="L23" s="101"/>
      <c r="M23" s="101"/>
      <c r="N23" s="101"/>
      <c r="O23" s="101"/>
      <c r="P23" s="330"/>
      <c r="Q23" s="330"/>
      <c r="R23" s="330"/>
      <c r="S23" s="330"/>
      <c r="T23" s="330"/>
      <c r="U23" s="330"/>
      <c r="V23" s="330"/>
      <c r="W23" s="330"/>
      <c r="X23" s="101"/>
      <c r="Y23" s="90"/>
    </row>
    <row r="24" spans="1:25" ht="15" hidden="1" customHeight="1" x14ac:dyDescent="0.2">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x14ac:dyDescent="0.2">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x14ac:dyDescent="0.2">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x14ac:dyDescent="0.2">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x14ac:dyDescent="0.2">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x14ac:dyDescent="0.2">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x14ac:dyDescent="0.2">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x14ac:dyDescent="0.2">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x14ac:dyDescent="0.2">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x14ac:dyDescent="0.15">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x14ac:dyDescent="0.15">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x14ac:dyDescent="0.2">
      <c r="A35" s="68"/>
      <c r="B35" s="99"/>
      <c r="C35" s="100"/>
      <c r="D35" s="104"/>
      <c r="E35" s="324" t="s">
        <v>131</v>
      </c>
      <c r="F35" s="324"/>
      <c r="G35" s="324"/>
      <c r="H35" s="324"/>
      <c r="I35" s="324"/>
      <c r="J35" s="324"/>
      <c r="K35" s="324"/>
      <c r="L35" s="324"/>
      <c r="M35" s="324"/>
      <c r="N35" s="324"/>
      <c r="O35" s="324"/>
      <c r="P35" s="324"/>
      <c r="Q35" s="324"/>
      <c r="R35" s="324"/>
      <c r="S35" s="324"/>
      <c r="T35" s="324"/>
      <c r="U35" s="324"/>
      <c r="V35" s="324"/>
      <c r="W35" s="324"/>
      <c r="X35" s="324"/>
      <c r="Y35" s="90"/>
    </row>
    <row r="36" spans="1:25" ht="38.25" hidden="1" customHeight="1" x14ac:dyDescent="0.2">
      <c r="A36" s="68"/>
      <c r="B36" s="99"/>
      <c r="C36" s="100"/>
      <c r="D36" s="104"/>
      <c r="E36" s="324"/>
      <c r="F36" s="324"/>
      <c r="G36" s="324"/>
      <c r="H36" s="324"/>
      <c r="I36" s="324"/>
      <c r="J36" s="324"/>
      <c r="K36" s="324"/>
      <c r="L36" s="324"/>
      <c r="M36" s="324"/>
      <c r="N36" s="324"/>
      <c r="O36" s="324"/>
      <c r="P36" s="324"/>
      <c r="Q36" s="324"/>
      <c r="R36" s="324"/>
      <c r="S36" s="324"/>
      <c r="T36" s="324"/>
      <c r="U36" s="324"/>
      <c r="V36" s="324"/>
      <c r="W36" s="324"/>
      <c r="X36" s="324"/>
      <c r="Y36" s="90"/>
    </row>
    <row r="37" spans="1:25" ht="9.75" hidden="1" customHeight="1" x14ac:dyDescent="0.2">
      <c r="A37" s="68"/>
      <c r="B37" s="99"/>
      <c r="C37" s="100"/>
      <c r="D37" s="104"/>
      <c r="E37" s="324"/>
      <c r="F37" s="324"/>
      <c r="G37" s="324"/>
      <c r="H37" s="324"/>
      <c r="I37" s="324"/>
      <c r="J37" s="324"/>
      <c r="K37" s="324"/>
      <c r="L37" s="324"/>
      <c r="M37" s="324"/>
      <c r="N37" s="324"/>
      <c r="O37" s="324"/>
      <c r="P37" s="324"/>
      <c r="Q37" s="324"/>
      <c r="R37" s="324"/>
      <c r="S37" s="324"/>
      <c r="T37" s="324"/>
      <c r="U37" s="324"/>
      <c r="V37" s="324"/>
      <c r="W37" s="324"/>
      <c r="X37" s="324"/>
      <c r="Y37" s="90"/>
    </row>
    <row r="38" spans="1:25" ht="51" hidden="1" customHeight="1" x14ac:dyDescent="0.2">
      <c r="A38" s="68"/>
      <c r="B38" s="99"/>
      <c r="C38" s="100"/>
      <c r="D38" s="104"/>
      <c r="E38" s="324"/>
      <c r="F38" s="324"/>
      <c r="G38" s="324"/>
      <c r="H38" s="324"/>
      <c r="I38" s="324"/>
      <c r="J38" s="324"/>
      <c r="K38" s="324"/>
      <c r="L38" s="324"/>
      <c r="M38" s="324"/>
      <c r="N38" s="324"/>
      <c r="O38" s="324"/>
      <c r="P38" s="324"/>
      <c r="Q38" s="324"/>
      <c r="R38" s="324"/>
      <c r="S38" s="324"/>
      <c r="T38" s="324"/>
      <c r="U38" s="324"/>
      <c r="V38" s="324"/>
      <c r="W38" s="324"/>
      <c r="X38" s="324"/>
      <c r="Y38" s="90"/>
    </row>
    <row r="39" spans="1:25" ht="15" hidden="1" customHeight="1" x14ac:dyDescent="0.2">
      <c r="A39" s="68"/>
      <c r="B39" s="99"/>
      <c r="C39" s="100"/>
      <c r="D39" s="104"/>
      <c r="E39" s="324"/>
      <c r="F39" s="324"/>
      <c r="G39" s="324"/>
      <c r="H39" s="324"/>
      <c r="I39" s="324"/>
      <c r="J39" s="324"/>
      <c r="K39" s="324"/>
      <c r="L39" s="324"/>
      <c r="M39" s="324"/>
      <c r="N39" s="324"/>
      <c r="O39" s="324"/>
      <c r="P39" s="324"/>
      <c r="Q39" s="324"/>
      <c r="R39" s="324"/>
      <c r="S39" s="324"/>
      <c r="T39" s="324"/>
      <c r="U39" s="324"/>
      <c r="V39" s="324"/>
      <c r="W39" s="324"/>
      <c r="X39" s="324"/>
      <c r="Y39" s="90"/>
    </row>
    <row r="40" spans="1:25" ht="12" hidden="1" customHeight="1" x14ac:dyDescent="0.2">
      <c r="A40" s="68"/>
      <c r="B40" s="99"/>
      <c r="C40" s="100"/>
      <c r="D40" s="104"/>
      <c r="E40" s="322"/>
      <c r="F40" s="322"/>
      <c r="G40" s="322"/>
      <c r="H40" s="322"/>
      <c r="I40" s="322"/>
      <c r="J40" s="322"/>
      <c r="K40" s="322"/>
      <c r="L40" s="322"/>
      <c r="M40" s="322"/>
      <c r="N40" s="322"/>
      <c r="O40" s="322"/>
      <c r="P40" s="322"/>
      <c r="Q40" s="322"/>
      <c r="R40" s="322"/>
      <c r="S40" s="322"/>
      <c r="T40" s="322"/>
      <c r="U40" s="322"/>
      <c r="V40" s="322"/>
      <c r="W40" s="322"/>
      <c r="X40" s="322"/>
      <c r="Y40" s="90"/>
    </row>
    <row r="41" spans="1:25" ht="15.95" hidden="1" customHeight="1" x14ac:dyDescent="0.2">
      <c r="A41" s="68"/>
      <c r="B41" s="99"/>
      <c r="C41" s="100"/>
      <c r="D41" s="104"/>
      <c r="E41" s="323"/>
      <c r="F41" s="323"/>
      <c r="G41" s="323"/>
      <c r="H41" s="323"/>
      <c r="I41" s="323"/>
      <c r="J41" s="323"/>
      <c r="K41" s="323"/>
      <c r="L41" s="323"/>
      <c r="M41" s="323"/>
      <c r="N41" s="323"/>
      <c r="O41" s="323"/>
      <c r="P41" s="323"/>
      <c r="Q41" s="323"/>
      <c r="R41" s="323"/>
      <c r="S41" s="323"/>
      <c r="T41" s="323"/>
      <c r="U41" s="323"/>
      <c r="V41" s="323"/>
      <c r="W41" s="323"/>
      <c r="X41" s="323"/>
      <c r="Y41" s="90"/>
    </row>
    <row r="42" spans="1:25" ht="15.95" hidden="1" customHeight="1" x14ac:dyDescent="0.2">
      <c r="A42" s="68"/>
      <c r="B42" s="99"/>
      <c r="C42" s="100"/>
      <c r="D42" s="104"/>
      <c r="E42" s="323"/>
      <c r="F42" s="323"/>
      <c r="G42" s="323"/>
      <c r="H42" s="323"/>
      <c r="I42" s="323"/>
      <c r="J42" s="323"/>
      <c r="K42" s="323"/>
      <c r="L42" s="323"/>
      <c r="M42" s="323"/>
      <c r="N42" s="323"/>
      <c r="O42" s="323"/>
      <c r="P42" s="323"/>
      <c r="Q42" s="323"/>
      <c r="R42" s="323"/>
      <c r="S42" s="323"/>
      <c r="T42" s="323"/>
      <c r="U42" s="323"/>
      <c r="V42" s="323"/>
      <c r="W42" s="323"/>
      <c r="X42" s="323"/>
      <c r="Y42" s="90"/>
    </row>
    <row r="43" spans="1:25" ht="15.95" hidden="1" customHeight="1" x14ac:dyDescent="0.2">
      <c r="A43" s="68"/>
      <c r="B43" s="99"/>
      <c r="C43" s="100"/>
      <c r="D43" s="104"/>
      <c r="E43" s="323"/>
      <c r="F43" s="323"/>
      <c r="G43" s="323"/>
      <c r="H43" s="323"/>
      <c r="I43" s="323"/>
      <c r="J43" s="323"/>
      <c r="K43" s="323"/>
      <c r="L43" s="323"/>
      <c r="M43" s="323"/>
      <c r="N43" s="323"/>
      <c r="O43" s="323"/>
      <c r="P43" s="323"/>
      <c r="Q43" s="323"/>
      <c r="R43" s="323"/>
      <c r="S43" s="323"/>
      <c r="T43" s="323"/>
      <c r="U43" s="323"/>
      <c r="V43" s="323"/>
      <c r="W43" s="323"/>
      <c r="X43" s="323"/>
      <c r="Y43" s="90"/>
    </row>
    <row r="44" spans="1:25" ht="15.95" hidden="1" customHeight="1" x14ac:dyDescent="0.15">
      <c r="A44" s="68"/>
      <c r="B44" s="99"/>
      <c r="C44" s="100"/>
      <c r="D44" s="102"/>
      <c r="E44" s="323"/>
      <c r="F44" s="323"/>
      <c r="G44" s="323"/>
      <c r="H44" s="323"/>
      <c r="I44" s="323"/>
      <c r="J44" s="323"/>
      <c r="K44" s="323"/>
      <c r="L44" s="323"/>
      <c r="M44" s="323"/>
      <c r="N44" s="323"/>
      <c r="O44" s="323"/>
      <c r="P44" s="323"/>
      <c r="Q44" s="323"/>
      <c r="R44" s="323"/>
      <c r="S44" s="323"/>
      <c r="T44" s="323"/>
      <c r="U44" s="323"/>
      <c r="V44" s="323"/>
      <c r="W44" s="323"/>
      <c r="X44" s="323"/>
      <c r="Y44" s="90"/>
    </row>
    <row r="45" spans="1:25" ht="18" hidden="1" customHeight="1" x14ac:dyDescent="0.15">
      <c r="A45" s="68"/>
      <c r="B45" s="99"/>
      <c r="C45" s="100"/>
      <c r="D45" s="102"/>
      <c r="E45" s="323"/>
      <c r="F45" s="323"/>
      <c r="G45" s="323"/>
      <c r="H45" s="323"/>
      <c r="I45" s="323"/>
      <c r="J45" s="323"/>
      <c r="K45" s="323"/>
      <c r="L45" s="323"/>
      <c r="M45" s="323"/>
      <c r="N45" s="323"/>
      <c r="O45" s="323"/>
      <c r="P45" s="323"/>
      <c r="Q45" s="323"/>
      <c r="R45" s="323"/>
      <c r="S45" s="323"/>
      <c r="T45" s="323"/>
      <c r="U45" s="323"/>
      <c r="V45" s="323"/>
      <c r="W45" s="323"/>
      <c r="X45" s="323"/>
      <c r="Y45" s="90"/>
    </row>
    <row r="46" spans="1:25" ht="24" hidden="1" customHeight="1" x14ac:dyDescent="0.2">
      <c r="A46" s="68"/>
      <c r="B46" s="99"/>
      <c r="C46" s="100"/>
      <c r="D46" s="104"/>
      <c r="E46" s="324" t="s">
        <v>65</v>
      </c>
      <c r="F46" s="324"/>
      <c r="G46" s="324"/>
      <c r="H46" s="324"/>
      <c r="I46" s="324"/>
      <c r="J46" s="324"/>
      <c r="K46" s="324"/>
      <c r="L46" s="324"/>
      <c r="M46" s="324"/>
      <c r="N46" s="324"/>
      <c r="O46" s="324"/>
      <c r="P46" s="324"/>
      <c r="Q46" s="324"/>
      <c r="R46" s="324"/>
      <c r="S46" s="324"/>
      <c r="T46" s="324"/>
      <c r="U46" s="324"/>
      <c r="V46" s="324"/>
      <c r="W46" s="324"/>
      <c r="X46" s="324"/>
      <c r="Y46" s="90"/>
    </row>
    <row r="47" spans="1:25" ht="37.5" hidden="1" customHeight="1" x14ac:dyDescent="0.2">
      <c r="A47" s="68"/>
      <c r="B47" s="99"/>
      <c r="C47" s="100"/>
      <c r="D47" s="104"/>
      <c r="E47" s="324"/>
      <c r="F47" s="324"/>
      <c r="G47" s="324"/>
      <c r="H47" s="324"/>
      <c r="I47" s="324"/>
      <c r="J47" s="324"/>
      <c r="K47" s="324"/>
      <c r="L47" s="324"/>
      <c r="M47" s="324"/>
      <c r="N47" s="324"/>
      <c r="O47" s="324"/>
      <c r="P47" s="324"/>
      <c r="Q47" s="324"/>
      <c r="R47" s="324"/>
      <c r="S47" s="324"/>
      <c r="T47" s="324"/>
      <c r="U47" s="324"/>
      <c r="V47" s="324"/>
      <c r="W47" s="324"/>
      <c r="X47" s="324"/>
      <c r="Y47" s="90"/>
    </row>
    <row r="48" spans="1:25" ht="24" hidden="1" customHeight="1" x14ac:dyDescent="0.2">
      <c r="A48" s="68"/>
      <c r="B48" s="99"/>
      <c r="C48" s="100"/>
      <c r="D48" s="104"/>
      <c r="E48" s="324"/>
      <c r="F48" s="324"/>
      <c r="G48" s="324"/>
      <c r="H48" s="324"/>
      <c r="I48" s="324"/>
      <c r="J48" s="324"/>
      <c r="K48" s="324"/>
      <c r="L48" s="324"/>
      <c r="M48" s="324"/>
      <c r="N48" s="324"/>
      <c r="O48" s="324"/>
      <c r="P48" s="324"/>
      <c r="Q48" s="324"/>
      <c r="R48" s="324"/>
      <c r="S48" s="324"/>
      <c r="T48" s="324"/>
      <c r="U48" s="324"/>
      <c r="V48" s="324"/>
      <c r="W48" s="324"/>
      <c r="X48" s="324"/>
      <c r="Y48" s="90"/>
    </row>
    <row r="49" spans="1:25" ht="51" hidden="1" customHeight="1" x14ac:dyDescent="0.2">
      <c r="A49" s="68"/>
      <c r="B49" s="99"/>
      <c r="C49" s="100"/>
      <c r="D49" s="104"/>
      <c r="E49" s="324"/>
      <c r="F49" s="324"/>
      <c r="G49" s="324"/>
      <c r="H49" s="324"/>
      <c r="I49" s="324"/>
      <c r="J49" s="324"/>
      <c r="K49" s="324"/>
      <c r="L49" s="324"/>
      <c r="M49" s="324"/>
      <c r="N49" s="324"/>
      <c r="O49" s="324"/>
      <c r="P49" s="324"/>
      <c r="Q49" s="324"/>
      <c r="R49" s="324"/>
      <c r="S49" s="324"/>
      <c r="T49" s="324"/>
      <c r="U49" s="324"/>
      <c r="V49" s="324"/>
      <c r="W49" s="324"/>
      <c r="X49" s="324"/>
      <c r="Y49" s="90"/>
    </row>
    <row r="50" spans="1:25" ht="12" hidden="1" customHeight="1" x14ac:dyDescent="0.2">
      <c r="A50" s="68"/>
      <c r="B50" s="99"/>
      <c r="C50" s="100"/>
      <c r="D50" s="104"/>
      <c r="E50" s="324"/>
      <c r="F50" s="324"/>
      <c r="G50" s="324"/>
      <c r="H50" s="324"/>
      <c r="I50" s="324"/>
      <c r="J50" s="324"/>
      <c r="K50" s="324"/>
      <c r="L50" s="324"/>
      <c r="M50" s="324"/>
      <c r="N50" s="324"/>
      <c r="O50" s="324"/>
      <c r="P50" s="324"/>
      <c r="Q50" s="324"/>
      <c r="R50" s="324"/>
      <c r="S50" s="324"/>
      <c r="T50" s="324"/>
      <c r="U50" s="324"/>
      <c r="V50" s="324"/>
      <c r="W50" s="324"/>
      <c r="X50" s="324"/>
      <c r="Y50" s="90"/>
    </row>
    <row r="51" spans="1:25" ht="12" hidden="1" customHeight="1" x14ac:dyDescent="0.2">
      <c r="A51" s="68"/>
      <c r="B51" s="99"/>
      <c r="C51" s="100"/>
      <c r="D51" s="104"/>
      <c r="E51" s="324"/>
      <c r="F51" s="324"/>
      <c r="G51" s="324"/>
      <c r="H51" s="324"/>
      <c r="I51" s="324"/>
      <c r="J51" s="324"/>
      <c r="K51" s="324"/>
      <c r="L51" s="324"/>
      <c r="M51" s="324"/>
      <c r="N51" s="324"/>
      <c r="O51" s="324"/>
      <c r="P51" s="324"/>
      <c r="Q51" s="324"/>
      <c r="R51" s="324"/>
      <c r="S51" s="324"/>
      <c r="T51" s="324"/>
      <c r="U51" s="324"/>
      <c r="V51" s="324"/>
      <c r="W51" s="324"/>
      <c r="X51" s="324"/>
      <c r="Y51" s="90"/>
    </row>
    <row r="52" spans="1:25" ht="12" hidden="1" customHeight="1" x14ac:dyDescent="0.2">
      <c r="A52" s="68"/>
      <c r="B52" s="99"/>
      <c r="C52" s="100"/>
      <c r="D52" s="104"/>
      <c r="E52" s="324"/>
      <c r="F52" s="324"/>
      <c r="G52" s="324"/>
      <c r="H52" s="324"/>
      <c r="I52" s="324"/>
      <c r="J52" s="324"/>
      <c r="K52" s="324"/>
      <c r="L52" s="324"/>
      <c r="M52" s="324"/>
      <c r="N52" s="324"/>
      <c r="O52" s="324"/>
      <c r="P52" s="324"/>
      <c r="Q52" s="324"/>
      <c r="R52" s="324"/>
      <c r="S52" s="324"/>
      <c r="T52" s="324"/>
      <c r="U52" s="324"/>
      <c r="V52" s="324"/>
      <c r="W52" s="324"/>
      <c r="X52" s="324"/>
      <c r="Y52" s="90"/>
    </row>
    <row r="53" spans="1:25" ht="12" hidden="1" customHeight="1" x14ac:dyDescent="0.2">
      <c r="A53" s="68"/>
      <c r="B53" s="99"/>
      <c r="C53" s="100"/>
      <c r="D53" s="104"/>
      <c r="E53" s="324"/>
      <c r="F53" s="324"/>
      <c r="G53" s="324"/>
      <c r="H53" s="324"/>
      <c r="I53" s="324"/>
      <c r="J53" s="324"/>
      <c r="K53" s="324"/>
      <c r="L53" s="324"/>
      <c r="M53" s="324"/>
      <c r="N53" s="324"/>
      <c r="O53" s="324"/>
      <c r="P53" s="324"/>
      <c r="Q53" s="324"/>
      <c r="R53" s="324"/>
      <c r="S53" s="324"/>
      <c r="T53" s="324"/>
      <c r="U53" s="324"/>
      <c r="V53" s="324"/>
      <c r="W53" s="324"/>
      <c r="X53" s="324"/>
      <c r="Y53" s="90"/>
    </row>
    <row r="54" spans="1:25" ht="12" hidden="1" customHeight="1" x14ac:dyDescent="0.2">
      <c r="A54" s="68"/>
      <c r="B54" s="99"/>
      <c r="C54" s="100"/>
      <c r="D54" s="104"/>
      <c r="E54" s="324"/>
      <c r="F54" s="324"/>
      <c r="G54" s="324"/>
      <c r="H54" s="324"/>
      <c r="I54" s="324"/>
      <c r="J54" s="324"/>
      <c r="K54" s="324"/>
      <c r="L54" s="324"/>
      <c r="M54" s="324"/>
      <c r="N54" s="324"/>
      <c r="O54" s="324"/>
      <c r="P54" s="324"/>
      <c r="Q54" s="324"/>
      <c r="R54" s="324"/>
      <c r="S54" s="324"/>
      <c r="T54" s="324"/>
      <c r="U54" s="324"/>
      <c r="V54" s="324"/>
      <c r="W54" s="324"/>
      <c r="X54" s="324"/>
      <c r="Y54" s="90"/>
    </row>
    <row r="55" spans="1:25" ht="12" hidden="1" customHeight="1" x14ac:dyDescent="0.2">
      <c r="A55" s="68"/>
      <c r="B55" s="99"/>
      <c r="C55" s="100"/>
      <c r="D55" s="104"/>
      <c r="E55" s="324"/>
      <c r="F55" s="324"/>
      <c r="G55" s="324"/>
      <c r="H55" s="324"/>
      <c r="I55" s="324"/>
      <c r="J55" s="324"/>
      <c r="K55" s="324"/>
      <c r="L55" s="324"/>
      <c r="M55" s="324"/>
      <c r="N55" s="324"/>
      <c r="O55" s="324"/>
      <c r="P55" s="324"/>
      <c r="Q55" s="324"/>
      <c r="R55" s="324"/>
      <c r="S55" s="324"/>
      <c r="T55" s="324"/>
      <c r="U55" s="324"/>
      <c r="V55" s="324"/>
      <c r="W55" s="324"/>
      <c r="X55" s="324"/>
      <c r="Y55" s="90"/>
    </row>
    <row r="56" spans="1:25" ht="12" hidden="1" customHeight="1" x14ac:dyDescent="0.15">
      <c r="A56" s="68"/>
      <c r="B56" s="99"/>
      <c r="C56" s="100"/>
      <c r="D56" s="102"/>
      <c r="E56" s="324"/>
      <c r="F56" s="324"/>
      <c r="G56" s="324"/>
      <c r="H56" s="324"/>
      <c r="I56" s="324"/>
      <c r="J56" s="324"/>
      <c r="K56" s="324"/>
      <c r="L56" s="324"/>
      <c r="M56" s="324"/>
      <c r="N56" s="324"/>
      <c r="O56" s="324"/>
      <c r="P56" s="324"/>
      <c r="Q56" s="324"/>
      <c r="R56" s="324"/>
      <c r="S56" s="324"/>
      <c r="T56" s="324"/>
      <c r="U56" s="324"/>
      <c r="V56" s="324"/>
      <c r="W56" s="324"/>
      <c r="X56" s="324"/>
      <c r="Y56" s="90"/>
    </row>
    <row r="57" spans="1:25" ht="11.1" hidden="1" customHeight="1" x14ac:dyDescent="0.15">
      <c r="A57" s="68"/>
      <c r="B57" s="99"/>
      <c r="C57" s="100"/>
      <c r="D57" s="102"/>
      <c r="E57" s="324"/>
      <c r="F57" s="324"/>
      <c r="G57" s="324"/>
      <c r="H57" s="324"/>
      <c r="I57" s="324"/>
      <c r="J57" s="324"/>
      <c r="K57" s="324"/>
      <c r="L57" s="324"/>
      <c r="M57" s="324"/>
      <c r="N57" s="324"/>
      <c r="O57" s="324"/>
      <c r="P57" s="324"/>
      <c r="Q57" s="324"/>
      <c r="R57" s="324"/>
      <c r="S57" s="324"/>
      <c r="T57" s="324"/>
      <c r="U57" s="324"/>
      <c r="V57" s="324"/>
      <c r="W57" s="324"/>
      <c r="X57" s="324"/>
      <c r="Y57" s="90"/>
    </row>
    <row r="58" spans="1:25" ht="15" hidden="1" customHeight="1" x14ac:dyDescent="0.2">
      <c r="A58" s="68"/>
      <c r="B58" s="99"/>
      <c r="C58" s="100"/>
      <c r="D58" s="104"/>
      <c r="E58" s="321" t="s">
        <v>229</v>
      </c>
      <c r="F58" s="321"/>
      <c r="G58" s="321"/>
      <c r="H58" s="321"/>
      <c r="I58" s="321"/>
      <c r="J58" s="321"/>
      <c r="K58" s="321"/>
      <c r="L58" s="321"/>
      <c r="M58" s="321"/>
      <c r="N58" s="321"/>
      <c r="O58" s="321"/>
      <c r="P58" s="321"/>
      <c r="Q58" s="321"/>
      <c r="R58" s="321"/>
      <c r="S58" s="321"/>
      <c r="T58" s="321"/>
      <c r="U58" s="321"/>
      <c r="V58" s="216"/>
      <c r="W58" s="216"/>
      <c r="X58" s="216"/>
      <c r="Y58" s="90"/>
    </row>
    <row r="59" spans="1:25" ht="15" hidden="1" customHeight="1" x14ac:dyDescent="0.2">
      <c r="A59" s="68"/>
      <c r="B59" s="99"/>
      <c r="C59" s="100"/>
      <c r="D59" s="104"/>
      <c r="E59" s="325"/>
      <c r="F59" s="325"/>
      <c r="G59" s="325"/>
      <c r="H59" s="326"/>
      <c r="I59" s="326"/>
      <c r="J59" s="326"/>
      <c r="K59" s="326"/>
      <c r="L59" s="326"/>
      <c r="M59" s="326"/>
      <c r="N59" s="326"/>
      <c r="O59" s="326"/>
      <c r="P59" s="326"/>
      <c r="Q59" s="326"/>
      <c r="R59" s="326"/>
      <c r="S59" s="326"/>
      <c r="T59" s="326"/>
      <c r="U59" s="326"/>
      <c r="V59" s="326"/>
      <c r="W59" s="326"/>
      <c r="X59" s="326"/>
      <c r="Y59" s="90"/>
    </row>
    <row r="60" spans="1:25" ht="15" hidden="1" customHeight="1" x14ac:dyDescent="0.2">
      <c r="A60" s="68"/>
      <c r="B60" s="99"/>
      <c r="C60" s="100"/>
      <c r="D60" s="104"/>
      <c r="E60" s="327"/>
      <c r="F60" s="328"/>
      <c r="G60" s="329"/>
      <c r="H60" s="37"/>
      <c r="I60" s="37"/>
      <c r="J60" s="37"/>
      <c r="K60" s="37"/>
      <c r="L60" s="37"/>
      <c r="M60" s="37"/>
      <c r="N60" s="37"/>
      <c r="O60" s="37"/>
      <c r="P60" s="37"/>
      <c r="Q60" s="37"/>
      <c r="R60" s="37"/>
      <c r="S60" s="37"/>
      <c r="T60" s="37"/>
      <c r="U60" s="37"/>
      <c r="V60" s="37"/>
      <c r="W60" s="37"/>
      <c r="X60" s="37"/>
      <c r="Y60" s="90"/>
    </row>
    <row r="61" spans="1:25" ht="21" hidden="1" customHeight="1" x14ac:dyDescent="0.2">
      <c r="A61" s="68"/>
      <c r="B61" s="99"/>
      <c r="C61" s="100"/>
      <c r="D61" s="104"/>
      <c r="E61" s="26"/>
      <c r="F61" s="24"/>
      <c r="G61" s="25"/>
      <c r="H61" s="315"/>
      <c r="I61" s="315"/>
      <c r="J61" s="315"/>
      <c r="K61" s="315"/>
      <c r="L61" s="315"/>
      <c r="M61" s="315"/>
      <c r="N61" s="315"/>
      <c r="O61" s="315"/>
      <c r="P61" s="315"/>
      <c r="Q61" s="315"/>
      <c r="R61" s="315"/>
      <c r="S61" s="315"/>
      <c r="T61" s="315"/>
      <c r="U61" s="315"/>
      <c r="V61" s="315"/>
      <c r="W61" s="315"/>
      <c r="X61" s="315"/>
      <c r="Y61" s="90"/>
    </row>
    <row r="62" spans="1:25" ht="21" hidden="1" customHeight="1" x14ac:dyDescent="0.2">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x14ac:dyDescent="0.2">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x14ac:dyDescent="0.2">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x14ac:dyDescent="0.2">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x14ac:dyDescent="0.2">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x14ac:dyDescent="0.2">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x14ac:dyDescent="0.15">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x14ac:dyDescent="0.15">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x14ac:dyDescent="0.2">
      <c r="A70" s="68"/>
      <c r="B70" s="99"/>
      <c r="C70" s="100"/>
      <c r="D70" s="104"/>
      <c r="E70" s="321" t="s">
        <v>230</v>
      </c>
      <c r="F70" s="321"/>
      <c r="G70" s="321"/>
      <c r="H70" s="321"/>
      <c r="I70" s="321"/>
      <c r="J70" s="321"/>
      <c r="K70" s="321"/>
      <c r="L70" s="321"/>
      <c r="M70" s="321"/>
      <c r="N70" s="321"/>
      <c r="O70" s="321"/>
      <c r="P70" s="321"/>
      <c r="Q70" s="321"/>
      <c r="R70" s="321"/>
      <c r="S70" s="321"/>
      <c r="T70" s="321"/>
      <c r="U70" s="214"/>
      <c r="V70" s="214"/>
      <c r="W70" s="214"/>
      <c r="X70" s="214"/>
      <c r="Y70" s="90"/>
    </row>
    <row r="71" spans="1:25" ht="15" hidden="1" x14ac:dyDescent="0.2">
      <c r="A71" s="68"/>
      <c r="B71" s="99"/>
      <c r="C71" s="100"/>
      <c r="D71" s="104"/>
      <c r="E71" s="321" t="s">
        <v>231</v>
      </c>
      <c r="F71" s="321"/>
      <c r="G71" s="321"/>
      <c r="H71" s="321"/>
      <c r="I71" s="321"/>
      <c r="J71" s="321"/>
      <c r="K71" s="321"/>
      <c r="L71" s="321"/>
      <c r="M71" s="321"/>
      <c r="N71" s="321"/>
      <c r="O71" s="321"/>
      <c r="P71" s="321"/>
      <c r="Q71" s="321"/>
      <c r="R71" s="321"/>
      <c r="S71" s="321"/>
      <c r="T71" s="321"/>
      <c r="U71" s="215"/>
      <c r="V71" s="215"/>
      <c r="W71" s="215"/>
      <c r="X71" s="215"/>
      <c r="Y71" s="90"/>
    </row>
    <row r="72" spans="1:25" ht="27" hidden="1" customHeight="1" x14ac:dyDescent="0.2">
      <c r="A72" s="68"/>
      <c r="B72" s="99"/>
      <c r="C72" s="100"/>
      <c r="D72" s="104"/>
      <c r="E72" s="105"/>
      <c r="F72" s="317"/>
      <c r="G72" s="317"/>
      <c r="H72" s="317"/>
      <c r="I72" s="317"/>
      <c r="J72" s="317"/>
      <c r="K72" s="317"/>
      <c r="L72" s="317"/>
      <c r="M72" s="317"/>
      <c r="N72" s="317"/>
      <c r="O72" s="317"/>
      <c r="P72" s="317"/>
      <c r="Q72" s="317"/>
      <c r="R72" s="317"/>
      <c r="S72" s="317"/>
      <c r="T72" s="317"/>
      <c r="U72" s="317"/>
      <c r="V72" s="317"/>
      <c r="W72" s="317"/>
      <c r="X72" s="317"/>
      <c r="Y72" s="90"/>
    </row>
    <row r="73" spans="1:25" ht="52.5" hidden="1" customHeight="1" x14ac:dyDescent="0.2">
      <c r="A73" s="68"/>
      <c r="B73" s="99"/>
      <c r="C73" s="100"/>
      <c r="D73" s="104"/>
      <c r="E73" s="105"/>
      <c r="F73" s="317"/>
      <c r="G73" s="317"/>
      <c r="H73" s="317"/>
      <c r="I73" s="317"/>
      <c r="J73" s="317"/>
      <c r="K73" s="317"/>
      <c r="L73" s="317"/>
      <c r="M73" s="317"/>
      <c r="N73" s="317"/>
      <c r="O73" s="317"/>
      <c r="P73" s="317"/>
      <c r="Q73" s="317"/>
      <c r="R73" s="317"/>
      <c r="S73" s="317"/>
      <c r="T73" s="317"/>
      <c r="U73" s="317"/>
      <c r="V73" s="317"/>
      <c r="W73" s="317"/>
      <c r="X73" s="317"/>
      <c r="Y73" s="90"/>
    </row>
    <row r="74" spans="1:25" ht="8.1" hidden="1" customHeight="1" x14ac:dyDescent="0.2">
      <c r="A74" s="68"/>
      <c r="B74" s="99"/>
      <c r="C74" s="100"/>
      <c r="D74" s="104"/>
      <c r="E74" s="105"/>
      <c r="F74" s="318"/>
      <c r="G74" s="318"/>
      <c r="H74" s="318"/>
      <c r="I74" s="318"/>
      <c r="J74" s="318"/>
      <c r="K74" s="318"/>
      <c r="L74" s="318"/>
      <c r="M74" s="318"/>
      <c r="N74" s="318"/>
      <c r="O74" s="318"/>
      <c r="P74" s="318"/>
      <c r="Q74" s="318"/>
      <c r="R74" s="318"/>
      <c r="S74" s="318"/>
      <c r="T74" s="318"/>
      <c r="U74" s="318"/>
      <c r="V74" s="318"/>
      <c r="W74" s="318"/>
      <c r="X74" s="318"/>
      <c r="Y74" s="90"/>
    </row>
    <row r="75" spans="1:25" ht="14.25" hidden="1" customHeight="1" x14ac:dyDescent="0.2">
      <c r="A75" s="68"/>
      <c r="B75" s="99"/>
      <c r="C75" s="100"/>
      <c r="D75" s="104"/>
      <c r="E75" s="319"/>
      <c r="F75" s="319"/>
      <c r="G75" s="319"/>
      <c r="H75" s="319"/>
      <c r="I75" s="319"/>
      <c r="J75" s="319"/>
      <c r="K75" s="319"/>
      <c r="L75" s="319"/>
      <c r="M75" s="319"/>
      <c r="N75" s="319"/>
      <c r="O75" s="319"/>
      <c r="P75" s="319"/>
      <c r="Q75" s="319"/>
      <c r="R75" s="319"/>
      <c r="S75" s="319"/>
      <c r="T75" s="319"/>
      <c r="U75" s="319"/>
      <c r="V75" s="319"/>
      <c r="W75" s="319"/>
      <c r="X75" s="319"/>
      <c r="Y75" s="90"/>
    </row>
    <row r="76" spans="1:25" ht="34.5" hidden="1" customHeight="1" x14ac:dyDescent="0.2">
      <c r="A76" s="68"/>
      <c r="B76" s="99"/>
      <c r="C76" s="100"/>
      <c r="D76" s="104"/>
      <c r="E76" s="320"/>
      <c r="F76" s="320"/>
      <c r="G76" s="320"/>
      <c r="H76" s="320"/>
      <c r="I76" s="320"/>
      <c r="J76" s="320"/>
      <c r="K76" s="320"/>
      <c r="L76" s="320"/>
      <c r="M76" s="320"/>
      <c r="N76" s="320"/>
      <c r="O76" s="320"/>
      <c r="P76" s="320"/>
      <c r="Q76" s="320"/>
      <c r="R76" s="320"/>
      <c r="S76" s="320"/>
      <c r="T76" s="320"/>
      <c r="U76" s="320"/>
      <c r="V76" s="320"/>
      <c r="W76" s="320"/>
      <c r="X76" s="320"/>
      <c r="Y76" s="90"/>
    </row>
    <row r="77" spans="1:25" ht="23.1" hidden="1" customHeight="1" x14ac:dyDescent="0.2">
      <c r="A77" s="68"/>
      <c r="B77" s="99"/>
      <c r="C77" s="100"/>
      <c r="D77" s="104"/>
      <c r="E77" s="320"/>
      <c r="F77" s="320"/>
      <c r="G77" s="320"/>
      <c r="H77" s="320"/>
      <c r="I77" s="320"/>
      <c r="J77" s="320"/>
      <c r="K77" s="320"/>
      <c r="L77" s="320"/>
      <c r="M77" s="320"/>
      <c r="N77" s="320"/>
      <c r="O77" s="320"/>
      <c r="P77" s="320"/>
      <c r="Q77" s="320"/>
      <c r="R77" s="320"/>
      <c r="S77" s="320"/>
      <c r="T77" s="320"/>
      <c r="U77" s="320"/>
      <c r="V77" s="320"/>
      <c r="W77" s="320"/>
      <c r="X77" s="320"/>
      <c r="Y77" s="90"/>
    </row>
    <row r="78" spans="1:25" ht="42.75" hidden="1" customHeight="1" x14ac:dyDescent="0.2">
      <c r="A78" s="68"/>
      <c r="B78" s="99"/>
      <c r="C78" s="100"/>
      <c r="D78" s="104"/>
      <c r="E78" s="320"/>
      <c r="F78" s="320"/>
      <c r="G78" s="320"/>
      <c r="H78" s="320"/>
      <c r="I78" s="320"/>
      <c r="J78" s="320"/>
      <c r="K78" s="320"/>
      <c r="L78" s="320"/>
      <c r="M78" s="320"/>
      <c r="N78" s="320"/>
      <c r="O78" s="320"/>
      <c r="P78" s="320"/>
      <c r="Q78" s="320"/>
      <c r="R78" s="320"/>
      <c r="S78" s="320"/>
      <c r="T78" s="320"/>
      <c r="U78" s="320"/>
      <c r="V78" s="320"/>
      <c r="W78" s="320"/>
      <c r="X78" s="320"/>
      <c r="Y78" s="90"/>
    </row>
    <row r="79" spans="1:25" ht="25.5" hidden="1" customHeight="1" x14ac:dyDescent="0.2">
      <c r="A79" s="68"/>
      <c r="B79" s="99"/>
      <c r="C79" s="100"/>
      <c r="D79" s="104"/>
      <c r="E79" s="316" t="s">
        <v>64</v>
      </c>
      <c r="F79" s="316"/>
      <c r="G79" s="316"/>
      <c r="H79" s="316"/>
      <c r="I79" s="316"/>
      <c r="J79" s="316"/>
      <c r="K79" s="316"/>
      <c r="L79" s="316"/>
      <c r="M79" s="316"/>
      <c r="N79" s="316"/>
      <c r="O79" s="316"/>
      <c r="P79" s="316"/>
      <c r="Q79" s="316"/>
      <c r="R79" s="316"/>
      <c r="S79" s="316"/>
      <c r="T79" s="316"/>
      <c r="U79" s="316"/>
      <c r="V79" s="316"/>
      <c r="W79" s="316"/>
      <c r="X79" s="316"/>
      <c r="Y79" s="90"/>
    </row>
    <row r="80" spans="1:25" ht="15" hidden="1" customHeight="1" x14ac:dyDescent="0.2">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x14ac:dyDescent="0.2">
      <c r="A81" s="68"/>
      <c r="B81" s="99"/>
      <c r="C81" s="100"/>
      <c r="D81" s="104"/>
      <c r="E81" s="106"/>
      <c r="F81" s="314" t="s">
        <v>63</v>
      </c>
      <c r="G81" s="314"/>
      <c r="H81" s="314"/>
      <c r="I81" s="314"/>
      <c r="J81" s="314"/>
      <c r="K81" s="314"/>
      <c r="L81" s="314"/>
      <c r="M81" s="314"/>
      <c r="N81" s="314"/>
      <c r="O81" s="314"/>
      <c r="P81" s="314"/>
      <c r="Q81" s="314"/>
      <c r="R81" s="314"/>
      <c r="S81" s="314"/>
      <c r="T81" s="93"/>
      <c r="U81" s="101"/>
      <c r="V81" s="101"/>
      <c r="W81" s="101"/>
      <c r="X81" s="101"/>
      <c r="Y81" s="90"/>
      <c r="AA81" s="95" t="s">
        <v>61</v>
      </c>
    </row>
    <row r="82" spans="1:27" ht="15" hidden="1" customHeight="1" x14ac:dyDescent="0.2">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x14ac:dyDescent="0.2">
      <c r="A83" s="68"/>
      <c r="B83" s="99"/>
      <c r="C83" s="100"/>
      <c r="D83" s="104"/>
      <c r="E83" s="101"/>
      <c r="F83" s="314" t="s">
        <v>62</v>
      </c>
      <c r="G83" s="314"/>
      <c r="H83" s="314"/>
      <c r="I83" s="314"/>
      <c r="J83" s="314"/>
      <c r="K83" s="314"/>
      <c r="L83" s="314"/>
      <c r="M83" s="314"/>
      <c r="N83" s="314"/>
      <c r="O83" s="314"/>
      <c r="P83" s="314"/>
      <c r="Q83" s="314"/>
      <c r="R83" s="314"/>
      <c r="S83" s="314"/>
      <c r="T83" s="314"/>
      <c r="U83" s="314"/>
      <c r="V83" s="314"/>
      <c r="W83" s="314"/>
      <c r="X83" s="314"/>
      <c r="Y83" s="90"/>
    </row>
    <row r="84" spans="1:27" ht="15" hidden="1" x14ac:dyDescent="0.2">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x14ac:dyDescent="0.2">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x14ac:dyDescent="0.2">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x14ac:dyDescent="0.2">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x14ac:dyDescent="0.2">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x14ac:dyDescent="0.2">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x14ac:dyDescent="0.2">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x14ac:dyDescent="0.2">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x14ac:dyDescent="0.2">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x14ac:dyDescent="0.2">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x14ac:dyDescent="0.15">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algorithmName="SHA-512" hashValue="H+VbTRPUvw+rrtkFjYnWz6c+x/TjBx/6mdR8HUkDgQZXehjBAaUxIleEX59kPkXmTUVndK63X1xYpb6J8VZwmw==" saltValue="7/Zc0X80thGSb+uHGZUONQ=="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H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3"/>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1" t="s">
        <v>14</v>
      </c>
      <c r="B1" s="41" t="s">
        <v>15</v>
      </c>
      <c r="C1" s="41" t="s">
        <v>16</v>
      </c>
      <c r="D1" s="4"/>
    </row>
    <row r="2" spans="1:4" x14ac:dyDescent="0.15">
      <c r="A2" s="307">
        <v>45021.607222222221</v>
      </c>
      <c r="B2" s="6" t="s">
        <v>350</v>
      </c>
      <c r="C2" s="6" t="s">
        <v>226</v>
      </c>
    </row>
    <row r="3" spans="1:4" x14ac:dyDescent="0.15">
      <c r="A3" s="307">
        <v>45021.607233796298</v>
      </c>
      <c r="B3" s="6" t="s">
        <v>351</v>
      </c>
      <c r="C3" s="6" t="s">
        <v>226</v>
      </c>
    </row>
    <row r="4" spans="1:4" x14ac:dyDescent="0.15">
      <c r="A4" s="307">
        <v>45021.607349537036</v>
      </c>
      <c r="B4" s="6" t="s">
        <v>350</v>
      </c>
      <c r="C4" s="6" t="s">
        <v>226</v>
      </c>
    </row>
    <row r="5" spans="1:4" x14ac:dyDescent="0.15">
      <c r="A5" s="307">
        <v>45021.607361111113</v>
      </c>
      <c r="B5" s="6" t="s">
        <v>351</v>
      </c>
      <c r="C5" s="6" t="s">
        <v>226</v>
      </c>
    </row>
    <row r="6" spans="1:4" x14ac:dyDescent="0.15">
      <c r="A6" s="307">
        <v>45021.607673611114</v>
      </c>
      <c r="B6" s="6" t="s">
        <v>350</v>
      </c>
      <c r="C6" s="6" t="s">
        <v>226</v>
      </c>
    </row>
    <row r="7" spans="1:4" x14ac:dyDescent="0.15">
      <c r="A7" s="307">
        <v>45021.607685185183</v>
      </c>
      <c r="B7" s="6" t="s">
        <v>351</v>
      </c>
      <c r="C7" s="6" t="s">
        <v>226</v>
      </c>
    </row>
    <row r="8" spans="1:4" x14ac:dyDescent="0.15">
      <c r="A8" s="307">
        <v>45021.608900462961</v>
      </c>
      <c r="B8" s="6" t="s">
        <v>350</v>
      </c>
      <c r="C8" s="6" t="s">
        <v>226</v>
      </c>
    </row>
    <row r="9" spans="1:4" x14ac:dyDescent="0.15">
      <c r="A9" s="307">
        <v>45021.608923611115</v>
      </c>
      <c r="B9" s="6" t="s">
        <v>351</v>
      </c>
      <c r="C9" s="6" t="s">
        <v>226</v>
      </c>
    </row>
    <row r="10" spans="1:4" x14ac:dyDescent="0.15">
      <c r="A10" s="307">
        <v>45021.646087962959</v>
      </c>
      <c r="B10" s="6" t="s">
        <v>350</v>
      </c>
      <c r="C10" s="6" t="s">
        <v>226</v>
      </c>
    </row>
    <row r="11" spans="1:4" x14ac:dyDescent="0.15">
      <c r="A11" s="307">
        <v>45021.646111111113</v>
      </c>
      <c r="B11" s="6" t="s">
        <v>351</v>
      </c>
      <c r="C11" s="6" t="s">
        <v>226</v>
      </c>
    </row>
    <row r="12" spans="1:4" x14ac:dyDescent="0.15">
      <c r="A12" s="307">
        <v>45021.672685185185</v>
      </c>
      <c r="B12" s="6" t="s">
        <v>350</v>
      </c>
      <c r="C12" s="6" t="s">
        <v>226</v>
      </c>
    </row>
    <row r="13" spans="1:4" x14ac:dyDescent="0.15">
      <c r="A13" s="307">
        <v>45021.672696759262</v>
      </c>
      <c r="B13" s="6" t="s">
        <v>351</v>
      </c>
      <c r="C13" s="6" t="s">
        <v>226</v>
      </c>
    </row>
  </sheetData>
  <sheetProtection algorithmName="SHA-512" hashValue="HOY4DG1G7T9iD/NKEMoP7UeLQ4jCo6hnj6Ugwl82P83wpZSq5y9LfbU5W4+kqD2VzQT45WKi9WLRdtg++O1NXw==" saltValue="AU1MpLXtZNf9TMlf9l5SjA=="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x14ac:dyDescent="0.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1"/>
    <col min="18" max="16384" width="9.140625" style="11"/>
  </cols>
  <sheetData>
    <row r="1" spans="1:17" s="9" customFormat="1" ht="13.5" hidden="1" customHeight="1" x14ac:dyDescent="0.15">
      <c r="B1" s="10"/>
      <c r="F1" s="9">
        <v>31448322</v>
      </c>
      <c r="G1" s="78"/>
      <c r="I1" s="22"/>
      <c r="Q1" s="200"/>
    </row>
    <row r="2" spans="1:17" s="9" customFormat="1" ht="12" hidden="1" customHeight="1" x14ac:dyDescent="0.15">
      <c r="B2" s="10"/>
      <c r="G2" s="78"/>
      <c r="I2" s="22"/>
      <c r="Q2" s="200"/>
    </row>
    <row r="3" spans="1:17" hidden="1" x14ac:dyDescent="0.15"/>
    <row r="4" spans="1:17" ht="11.25" customHeight="1" x14ac:dyDescent="0.15">
      <c r="F4" s="83" t="e">
        <f ca="1">version</f>
        <v>#NAME?</v>
      </c>
    </row>
    <row r="5" spans="1:17" ht="39.950000000000003" customHeight="1" x14ac:dyDescent="0.15">
      <c r="E5" s="340" t="s">
        <v>207</v>
      </c>
      <c r="F5" s="340"/>
      <c r="G5" s="84"/>
    </row>
    <row r="6" spans="1:17" ht="11.25" customHeight="1" x14ac:dyDescent="0.15">
      <c r="E6" s="76"/>
      <c r="F6" s="85"/>
      <c r="G6" s="84"/>
    </row>
    <row r="7" spans="1:17" ht="19.5" customHeight="1" x14ac:dyDescent="0.15">
      <c r="E7" s="76" t="s">
        <v>3</v>
      </c>
      <c r="F7" s="42" t="s">
        <v>311</v>
      </c>
      <c r="G7" s="84"/>
    </row>
    <row r="8" spans="1:17" ht="9.9499999999999993" hidden="1" customHeight="1" x14ac:dyDescent="0.15">
      <c r="A8" s="77"/>
      <c r="D8" s="78"/>
      <c r="E8" s="76"/>
      <c r="F8" s="82"/>
    </row>
    <row r="9" spans="1:17" ht="19.5" hidden="1" customHeight="1" x14ac:dyDescent="0.15">
      <c r="E9" s="126" t="s">
        <v>140</v>
      </c>
      <c r="F9" s="127" t="s">
        <v>47</v>
      </c>
      <c r="G9" s="11"/>
    </row>
    <row r="10" spans="1:17" ht="9.9499999999999993" customHeight="1" x14ac:dyDescent="0.15">
      <c r="A10" s="77"/>
      <c r="D10" s="78"/>
      <c r="E10" s="76"/>
      <c r="F10" s="82"/>
    </row>
    <row r="11" spans="1:17" ht="33.75" x14ac:dyDescent="0.15">
      <c r="E11" s="76" t="s">
        <v>234</v>
      </c>
      <c r="F11" s="308" t="s">
        <v>19</v>
      </c>
      <c r="G11" s="11"/>
    </row>
    <row r="12" spans="1:17" ht="9.9499999999999993" customHeight="1" x14ac:dyDescent="0.15">
      <c r="A12" s="77"/>
      <c r="D12" s="78"/>
      <c r="E12" s="76"/>
      <c r="F12" s="82"/>
    </row>
    <row r="13" spans="1:17" ht="19.5" customHeight="1" x14ac:dyDescent="0.15">
      <c r="A13" s="77"/>
      <c r="D13" s="78"/>
      <c r="E13" s="79" t="s">
        <v>157</v>
      </c>
      <c r="F13" s="218" t="s">
        <v>232</v>
      </c>
    </row>
    <row r="14" spans="1:17" ht="22.5" hidden="1" x14ac:dyDescent="0.15">
      <c r="A14" s="77"/>
      <c r="D14" s="78"/>
      <c r="E14" s="79" t="s">
        <v>120</v>
      </c>
      <c r="F14" s="295" t="s">
        <v>352</v>
      </c>
    </row>
    <row r="15" spans="1:17" ht="9.9499999999999993" hidden="1" customHeight="1" x14ac:dyDescent="0.15">
      <c r="A15" s="77"/>
      <c r="D15" s="78"/>
      <c r="E15" s="76"/>
      <c r="F15" s="82"/>
    </row>
    <row r="16" spans="1:17" ht="33.75" hidden="1" customHeight="1" x14ac:dyDescent="0.15">
      <c r="A16" s="77"/>
      <c r="D16" s="78"/>
      <c r="E16" s="126" t="s">
        <v>158</v>
      </c>
      <c r="F16" s="171"/>
    </row>
    <row r="17" spans="1:8" ht="33.75" hidden="1" customHeight="1" x14ac:dyDescent="0.15">
      <c r="A17" s="77"/>
      <c r="D17" s="78"/>
      <c r="E17" s="126" t="s">
        <v>159</v>
      </c>
      <c r="F17" s="172"/>
    </row>
    <row r="18" spans="1:8" ht="3" customHeight="1" x14ac:dyDescent="0.15">
      <c r="A18" s="77"/>
      <c r="D18" s="78"/>
      <c r="E18" s="76"/>
      <c r="F18" s="82"/>
    </row>
    <row r="19" spans="1:8" ht="19.5" customHeight="1" x14ac:dyDescent="0.15">
      <c r="A19" s="77"/>
      <c r="D19" s="78"/>
      <c r="E19" s="76"/>
      <c r="F19" s="82" t="s">
        <v>113</v>
      </c>
    </row>
    <row r="20" spans="1:8" ht="19.5" customHeight="1" x14ac:dyDescent="0.15">
      <c r="A20" s="77"/>
      <c r="C20" s="213">
        <v>2023</v>
      </c>
      <c r="D20" s="78"/>
      <c r="E20" s="76" t="s">
        <v>115</v>
      </c>
      <c r="F20" s="186">
        <v>2023</v>
      </c>
    </row>
    <row r="21" spans="1:8" ht="19.5" customHeight="1" x14ac:dyDescent="0.15">
      <c r="A21" s="77"/>
      <c r="C21" s="213" t="s">
        <v>57</v>
      </c>
      <c r="D21" s="78"/>
      <c r="E21" s="76" t="s">
        <v>114</v>
      </c>
      <c r="F21" s="186" t="s">
        <v>57</v>
      </c>
    </row>
    <row r="22" spans="1:8" ht="9.9499999999999993" customHeight="1" x14ac:dyDescent="0.15">
      <c r="A22" s="77"/>
      <c r="D22" s="78"/>
      <c r="E22" s="76"/>
      <c r="F22" s="82"/>
    </row>
    <row r="23" spans="1:8" ht="33.75" customHeight="1" x14ac:dyDescent="0.15">
      <c r="E23" s="79" t="s">
        <v>27</v>
      </c>
      <c r="F23" s="308" t="s">
        <v>19</v>
      </c>
      <c r="G23" s="11"/>
    </row>
    <row r="24" spans="1:8" ht="3.6" customHeight="1" x14ac:dyDescent="0.15">
      <c r="E24" s="76"/>
      <c r="F24" s="76"/>
      <c r="G24" s="76"/>
      <c r="H24" s="76"/>
    </row>
    <row r="25" spans="1:8" ht="30" customHeight="1" x14ac:dyDescent="0.15">
      <c r="C25" s="80"/>
      <c r="D25" s="78"/>
      <c r="E25" s="76"/>
      <c r="F25" s="82"/>
      <c r="G25" s="86"/>
    </row>
    <row r="26" spans="1:8" x14ac:dyDescent="0.15">
      <c r="C26" s="80"/>
      <c r="D26" s="78"/>
      <c r="E26" s="79" t="s">
        <v>345</v>
      </c>
      <c r="F26" s="43" t="s">
        <v>2049</v>
      </c>
      <c r="G26" s="86"/>
    </row>
    <row r="27" spans="1:8" ht="19.5" hidden="1" customHeight="1" x14ac:dyDescent="0.15">
      <c r="C27" s="80"/>
      <c r="D27" s="78"/>
      <c r="E27" s="79" t="s">
        <v>346</v>
      </c>
      <c r="F27" s="44"/>
      <c r="G27" s="86"/>
    </row>
    <row r="28" spans="1:8" x14ac:dyDescent="0.15">
      <c r="C28" s="80"/>
      <c r="D28" s="78"/>
      <c r="E28" s="76" t="s">
        <v>4</v>
      </c>
      <c r="F28" s="43" t="s">
        <v>2053</v>
      </c>
      <c r="G28" s="86"/>
    </row>
    <row r="29" spans="1:8" x14ac:dyDescent="0.15">
      <c r="C29" s="80"/>
      <c r="D29" s="78"/>
      <c r="E29" s="76" t="s">
        <v>5</v>
      </c>
      <c r="F29" s="43" t="s">
        <v>2054</v>
      </c>
      <c r="G29" s="86"/>
      <c r="H29" s="12"/>
    </row>
    <row r="30" spans="1:8" ht="19.5" hidden="1" customHeight="1" x14ac:dyDescent="0.15">
      <c r="C30" s="80"/>
      <c r="D30" s="78"/>
      <c r="E30" s="76" t="s">
        <v>116</v>
      </c>
      <c r="F30" s="44"/>
      <c r="G30" s="86"/>
      <c r="H30" s="12"/>
    </row>
    <row r="31" spans="1:8" ht="9.75" customHeight="1" x14ac:dyDescent="0.15">
      <c r="A31" s="77"/>
      <c r="D31" s="78"/>
      <c r="E31" s="76"/>
      <c r="F31" s="82"/>
    </row>
    <row r="32" spans="1:8" ht="19.5" customHeight="1" x14ac:dyDescent="0.15">
      <c r="B32" s="13"/>
      <c r="D32" s="38"/>
      <c r="E32" s="81" t="s">
        <v>101</v>
      </c>
      <c r="F32" s="49" t="s">
        <v>2796</v>
      </c>
    </row>
    <row r="33" spans="2:6" ht="19.5" customHeight="1" x14ac:dyDescent="0.15">
      <c r="B33" s="13"/>
      <c r="D33" s="38"/>
      <c r="E33" s="81" t="s">
        <v>108</v>
      </c>
      <c r="F33" s="49" t="s">
        <v>2797</v>
      </c>
    </row>
    <row r="34" spans="2:6" ht="3" customHeight="1" x14ac:dyDescent="0.15">
      <c r="B34" s="13"/>
      <c r="D34" s="38"/>
      <c r="E34" s="81"/>
      <c r="F34" s="81"/>
    </row>
    <row r="35" spans="2:6" ht="19.5" customHeight="1" x14ac:dyDescent="0.15">
      <c r="E35" s="51"/>
      <c r="F35" s="82" t="s">
        <v>206</v>
      </c>
    </row>
    <row r="36" spans="2:6" ht="19.5" customHeight="1" x14ac:dyDescent="0.15">
      <c r="E36" s="81" t="s">
        <v>21</v>
      </c>
      <c r="F36" s="49" t="s">
        <v>2818</v>
      </c>
    </row>
    <row r="37" spans="2:6" ht="19.5" customHeight="1" x14ac:dyDescent="0.15">
      <c r="E37" s="81" t="s">
        <v>22</v>
      </c>
      <c r="F37" s="49" t="s">
        <v>2819</v>
      </c>
    </row>
    <row r="38" spans="2:6" ht="19.5" customHeight="1" x14ac:dyDescent="0.15">
      <c r="E38" s="81" t="s">
        <v>28</v>
      </c>
      <c r="F38" s="49" t="s">
        <v>2798</v>
      </c>
    </row>
    <row r="39" spans="2:6" ht="19.5" customHeight="1" x14ac:dyDescent="0.15">
      <c r="E39" s="81" t="s">
        <v>23</v>
      </c>
      <c r="F39" s="49" t="s">
        <v>2799</v>
      </c>
    </row>
    <row r="40" spans="2:6" ht="3" customHeight="1" x14ac:dyDescent="0.15">
      <c r="E40" s="81"/>
      <c r="F40" s="38"/>
    </row>
    <row r="41" spans="2:6" ht="30" customHeight="1" x14ac:dyDescent="0.15">
      <c r="E41" s="81"/>
      <c r="F41" s="38"/>
    </row>
    <row r="42" spans="2:6" ht="9.9499999999999993" customHeight="1" x14ac:dyDescent="0.15"/>
  </sheetData>
  <sheetProtection algorithmName="SHA-512" hashValue="DuGfZHqiOncidoNM2IzpYW6SwMWloyvBwW2i4J40Wywr+lP6yucXa3C35gMkGu8kffmVSLrUHPI6YvgjnEYZ/g==" saltValue="QCKzmuTCBtmv+HraN+LCyw=="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32"/>
  <sheetViews>
    <sheetView showGridLines="0" topLeftCell="C3" zoomScaleNormal="100" workbookViewId="0">
      <selection activeCell="E22" sqref="E22:E26"/>
    </sheetView>
  </sheetViews>
  <sheetFormatPr defaultRowHeight="14.25" x14ac:dyDescent="0.1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2" hidden="1" customWidth="1"/>
    <col min="14" max="16" width="9.140625" style="252" hidden="1" customWidth="1"/>
    <col min="17" max="17" width="25.7109375" style="252" hidden="1" customWidth="1"/>
    <col min="18" max="18" width="14.42578125" style="252" hidden="1" customWidth="1"/>
    <col min="19" max="22" width="9.140625" style="253"/>
    <col min="23" max="16384" width="9.140625" style="15"/>
  </cols>
  <sheetData>
    <row r="1" spans="1:256" s="244" customFormat="1" ht="16.5" hidden="1" customHeight="1" x14ac:dyDescent="0.15">
      <c r="C1" s="245"/>
      <c r="H1" s="245"/>
      <c r="I1" s="245"/>
      <c r="J1" s="245"/>
      <c r="K1" s="245" t="s">
        <v>152</v>
      </c>
      <c r="L1" s="246" t="s">
        <v>143</v>
      </c>
      <c r="M1" s="247" t="s">
        <v>151</v>
      </c>
      <c r="N1" s="247"/>
      <c r="O1" s="247"/>
      <c r="P1" s="247"/>
      <c r="Q1" s="247"/>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1" customFormat="1" ht="16.5" hidden="1" customHeight="1" x14ac:dyDescent="0.15">
      <c r="A2" s="248"/>
      <c r="B2" s="248"/>
      <c r="C2" s="249"/>
      <c r="D2" s="248"/>
      <c r="E2" s="248"/>
      <c r="F2" s="248"/>
      <c r="G2" s="248"/>
      <c r="H2" s="248"/>
      <c r="I2" s="248"/>
      <c r="J2" s="248"/>
      <c r="K2" s="248"/>
      <c r="L2" s="248"/>
      <c r="M2" s="247"/>
      <c r="N2" s="247"/>
      <c r="O2" s="247"/>
      <c r="P2" s="247"/>
      <c r="Q2" s="247"/>
      <c r="R2" s="247"/>
      <c r="S2" s="250"/>
      <c r="T2" s="250"/>
      <c r="U2" s="250"/>
      <c r="V2" s="250"/>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row>
    <row r="3" spans="1:256" s="128" customFormat="1" ht="3" customHeight="1" x14ac:dyDescent="0.15">
      <c r="A3" s="29"/>
      <c r="B3" s="15"/>
      <c r="C3" s="36"/>
      <c r="D3" s="15"/>
      <c r="E3" s="15"/>
      <c r="F3" s="15"/>
      <c r="G3" s="15"/>
      <c r="H3" s="15"/>
      <c r="I3" s="15"/>
      <c r="J3" s="15"/>
      <c r="K3" s="15"/>
      <c r="L3" s="65"/>
      <c r="M3" s="252"/>
      <c r="N3" s="252"/>
      <c r="O3" s="252"/>
      <c r="P3" s="252"/>
      <c r="Q3" s="252"/>
      <c r="R3" s="252"/>
      <c r="S3" s="253"/>
      <c r="T3" s="253"/>
      <c r="U3" s="253"/>
      <c r="V3" s="253"/>
    </row>
    <row r="4" spans="1:256" s="128" customFormat="1" ht="22.5" x14ac:dyDescent="0.15">
      <c r="A4" s="29"/>
      <c r="B4" s="15"/>
      <c r="C4" s="36"/>
      <c r="D4" s="355" t="s">
        <v>249</v>
      </c>
      <c r="E4" s="356"/>
      <c r="F4" s="356"/>
      <c r="G4" s="356"/>
      <c r="H4" s="357"/>
      <c r="I4" s="254"/>
      <c r="M4" s="252"/>
      <c r="N4" s="252"/>
      <c r="O4" s="252"/>
      <c r="P4" s="252"/>
      <c r="Q4" s="252"/>
      <c r="R4" s="252"/>
      <c r="S4" s="253"/>
      <c r="T4" s="253"/>
      <c r="U4" s="253"/>
      <c r="V4" s="253"/>
    </row>
    <row r="5" spans="1:256" s="128" customFormat="1" ht="3" hidden="1" customHeight="1" x14ac:dyDescent="0.15">
      <c r="A5" s="29"/>
      <c r="B5" s="15"/>
      <c r="C5" s="36"/>
      <c r="D5" s="15"/>
      <c r="E5" s="15"/>
      <c r="F5" s="15"/>
      <c r="G5" s="15"/>
      <c r="H5" s="18"/>
      <c r="I5" s="18"/>
      <c r="J5" s="18"/>
      <c r="K5" s="18"/>
      <c r="L5" s="17"/>
      <c r="M5" s="252"/>
      <c r="N5" s="252"/>
      <c r="O5" s="252"/>
      <c r="P5" s="252"/>
      <c r="Q5" s="252"/>
      <c r="R5" s="252"/>
      <c r="S5" s="253"/>
      <c r="T5" s="253"/>
      <c r="U5" s="253"/>
      <c r="V5" s="253"/>
    </row>
    <row r="6" spans="1:256" s="128" customFormat="1" ht="20.100000000000001" hidden="1" customHeight="1" x14ac:dyDescent="0.15">
      <c r="A6" s="123"/>
      <c r="B6" s="123"/>
      <c r="C6" s="36"/>
      <c r="D6" s="358"/>
      <c r="E6" s="358"/>
      <c r="F6" s="359" t="s">
        <v>18</v>
      </c>
      <c r="G6" s="359"/>
      <c r="H6" s="18"/>
      <c r="I6" s="18"/>
      <c r="J6" s="129"/>
      <c r="K6" s="130"/>
      <c r="L6" s="130"/>
      <c r="M6" s="252"/>
      <c r="N6" s="252"/>
      <c r="O6" s="252"/>
      <c r="P6" s="252"/>
      <c r="Q6" s="252"/>
      <c r="R6" s="252"/>
      <c r="S6" s="253"/>
      <c r="T6" s="253"/>
      <c r="U6" s="253"/>
      <c r="V6" s="253"/>
    </row>
    <row r="7" spans="1:256" ht="3" customHeight="1" x14ac:dyDescent="0.15"/>
    <row r="8" spans="1:256" s="128" customFormat="1" x14ac:dyDescent="0.15">
      <c r="A8" s="29"/>
      <c r="B8" s="15"/>
      <c r="C8" s="36"/>
      <c r="D8" s="344" t="s">
        <v>250</v>
      </c>
      <c r="E8" s="344"/>
      <c r="F8" s="344" t="s">
        <v>141</v>
      </c>
      <c r="G8" s="344"/>
      <c r="H8" s="344"/>
      <c r="I8" s="360" t="s">
        <v>142</v>
      </c>
      <c r="J8" s="360"/>
      <c r="K8" s="360"/>
      <c r="L8" s="360"/>
      <c r="M8" s="252"/>
      <c r="N8" s="252"/>
      <c r="O8" s="252"/>
      <c r="P8" s="252"/>
      <c r="Q8" s="252"/>
      <c r="R8" s="252"/>
      <c r="S8" s="253"/>
      <c r="T8" s="253"/>
      <c r="U8" s="253"/>
      <c r="V8" s="253"/>
    </row>
    <row r="9" spans="1:256" s="128" customFormat="1" ht="20.25" customHeight="1" x14ac:dyDescent="0.15">
      <c r="A9" s="29"/>
      <c r="B9" s="15"/>
      <c r="C9" s="36"/>
      <c r="D9" s="304" t="s">
        <v>25</v>
      </c>
      <c r="E9" s="304" t="s">
        <v>149</v>
      </c>
      <c r="F9" s="351" t="s">
        <v>25</v>
      </c>
      <c r="G9" s="352"/>
      <c r="H9" s="145" t="s">
        <v>149</v>
      </c>
      <c r="I9" s="353" t="s">
        <v>25</v>
      </c>
      <c r="J9" s="353"/>
      <c r="K9" s="145" t="s">
        <v>149</v>
      </c>
      <c r="L9" s="145" t="s">
        <v>143</v>
      </c>
      <c r="M9" s="291"/>
      <c r="N9" s="291"/>
      <c r="O9" s="291"/>
      <c r="P9" s="291"/>
      <c r="Q9" s="291"/>
      <c r="R9" s="291"/>
      <c r="S9" s="253"/>
      <c r="T9" s="253"/>
      <c r="U9" s="253"/>
      <c r="V9" s="253"/>
    </row>
    <row r="10" spans="1:256" ht="12" customHeight="1" x14ac:dyDescent="0.15">
      <c r="C10" s="34"/>
      <c r="D10" s="305" t="s">
        <v>26</v>
      </c>
      <c r="E10" s="305" t="s">
        <v>0</v>
      </c>
      <c r="F10" s="354" t="s">
        <v>1</v>
      </c>
      <c r="G10" s="354"/>
      <c r="H10" s="305" t="s">
        <v>2</v>
      </c>
      <c r="I10" s="354" t="s">
        <v>12</v>
      </c>
      <c r="J10" s="354"/>
      <c r="K10" s="305" t="s">
        <v>13</v>
      </c>
      <c r="L10" s="305" t="s">
        <v>31</v>
      </c>
      <c r="M10" s="291"/>
      <c r="N10" s="291"/>
      <c r="O10" s="291"/>
      <c r="P10" s="291"/>
      <c r="Q10" s="291"/>
      <c r="R10" s="291"/>
      <c r="S10" s="255"/>
      <c r="T10" s="255"/>
      <c r="U10" s="255"/>
      <c r="V10" s="255"/>
    </row>
    <row r="11" spans="1:256" s="128" customFormat="1" hidden="1" x14ac:dyDescent="0.15">
      <c r="A11" s="15"/>
      <c r="B11" s="15"/>
      <c r="C11" s="36"/>
      <c r="D11" s="166">
        <v>0</v>
      </c>
      <c r="E11" s="167"/>
      <c r="F11" s="162" t="s">
        <v>145</v>
      </c>
      <c r="G11" s="162"/>
      <c r="H11" s="168"/>
      <c r="I11" s="164" t="s">
        <v>145</v>
      </c>
      <c r="J11" s="162"/>
      <c r="K11" s="168"/>
      <c r="L11" s="169"/>
      <c r="M11" s="292" t="s">
        <v>251</v>
      </c>
      <c r="N11" s="291"/>
      <c r="O11" s="291"/>
      <c r="P11" s="291" t="s">
        <v>252</v>
      </c>
      <c r="Q11" s="291" t="s">
        <v>253</v>
      </c>
      <c r="R11" s="291" t="s">
        <v>254</v>
      </c>
      <c r="S11" s="253"/>
      <c r="T11" s="253"/>
      <c r="U11" s="253"/>
      <c r="V11" s="253"/>
    </row>
    <row r="12" spans="1:256" customFormat="1" ht="15.75" hidden="1" customHeight="1" x14ac:dyDescent="0.15">
      <c r="A12" s="33"/>
      <c r="B12" s="150" t="s">
        <v>150</v>
      </c>
      <c r="C12" s="342"/>
      <c r="D12" s="344">
        <v>1</v>
      </c>
      <c r="E12" s="345" t="s">
        <v>2802</v>
      </c>
      <c r="F12" s="259" t="s">
        <v>145</v>
      </c>
      <c r="G12" s="144">
        <v>0</v>
      </c>
      <c r="H12" s="260"/>
      <c r="I12" s="146" t="s">
        <v>145</v>
      </c>
      <c r="J12" s="261" t="s">
        <v>256</v>
      </c>
      <c r="K12" s="170"/>
      <c r="L12" s="189"/>
      <c r="M12" s="252" t="e">
        <f ca="1">mergeValue(H12)</f>
        <v>#NAME?</v>
      </c>
      <c r="N12" s="244"/>
      <c r="O12" s="244"/>
      <c r="P12" s="252" t="str">
        <f t="array" ref="P12">IF(ISERROR(MATCH(MID(Q12,1,250),MID(note_ter,1,250),0)),"n","y")</f>
        <v>y</v>
      </c>
      <c r="Q12" s="244" t="s">
        <v>2802</v>
      </c>
      <c r="R12" s="252" t="str">
        <f>K12&amp;"("&amp;L12&amp;")"</f>
        <v>()</v>
      </c>
      <c r="S12" s="150"/>
      <c r="T12" s="150"/>
      <c r="U12" s="203"/>
      <c r="V12" s="150"/>
      <c r="W12" s="150"/>
      <c r="X12" s="150"/>
      <c r="Y12" s="95"/>
      <c r="Z12" s="95"/>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95"/>
      <c r="BW12" s="95"/>
      <c r="BX12" s="95"/>
      <c r="BY12" s="95"/>
      <c r="BZ12" s="95"/>
      <c r="CA12" s="95"/>
      <c r="CB12" s="95"/>
      <c r="CC12" s="95"/>
      <c r="CD12" s="95"/>
      <c r="CE12" s="95"/>
    </row>
    <row r="13" spans="1:256" customFormat="1" ht="15" hidden="1" customHeight="1" x14ac:dyDescent="0.15">
      <c r="A13" s="33"/>
      <c r="B13" s="150" t="s">
        <v>150</v>
      </c>
      <c r="C13" s="342"/>
      <c r="D13" s="344"/>
      <c r="E13" s="346"/>
      <c r="F13" s="348" t="s">
        <v>145</v>
      </c>
      <c r="G13" s="344">
        <v>1</v>
      </c>
      <c r="H13" s="341" t="s">
        <v>2773</v>
      </c>
      <c r="I13" s="146" t="s">
        <v>145</v>
      </c>
      <c r="J13" s="261" t="s">
        <v>256</v>
      </c>
      <c r="K13" s="170"/>
      <c r="L13" s="189"/>
      <c r="M13" s="252" t="e">
        <f ca="1">mergeValue(H13)</f>
        <v>#NAME?</v>
      </c>
      <c r="N13" s="244"/>
      <c r="O13" s="244"/>
      <c r="P13" s="244"/>
      <c r="Q13" s="244"/>
      <c r="R13" s="252" t="str">
        <f>K13&amp;"("&amp;L13&amp;")"</f>
        <v>()</v>
      </c>
      <c r="S13" s="150"/>
      <c r="T13" s="150"/>
      <c r="U13" s="203"/>
      <c r="V13" s="150"/>
      <c r="W13" s="150"/>
      <c r="X13" s="150"/>
      <c r="Y13" s="95"/>
      <c r="Z13" s="95"/>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95"/>
      <c r="BW13" s="95"/>
      <c r="BX13" s="95"/>
      <c r="BY13" s="95"/>
      <c r="BZ13" s="95"/>
      <c r="CA13" s="95"/>
      <c r="CB13" s="95"/>
      <c r="CC13" s="95"/>
      <c r="CD13" s="95"/>
      <c r="CE13" s="95"/>
    </row>
    <row r="14" spans="1:256" customFormat="1" ht="45" customHeight="1" x14ac:dyDescent="0.15">
      <c r="A14" s="33"/>
      <c r="B14" s="150" t="s">
        <v>150</v>
      </c>
      <c r="C14" s="342"/>
      <c r="D14" s="344"/>
      <c r="E14" s="346"/>
      <c r="F14" s="349"/>
      <c r="G14" s="344"/>
      <c r="H14" s="341"/>
      <c r="I14" s="309" t="s">
        <v>145</v>
      </c>
      <c r="J14" s="144">
        <v>1</v>
      </c>
      <c r="K14" s="263" t="s">
        <v>2773</v>
      </c>
      <c r="L14" s="151" t="s">
        <v>2774</v>
      </c>
      <c r="M14" s="252" t="e">
        <f ca="1">mergeValue(H14)</f>
        <v>#NAME?</v>
      </c>
      <c r="N14" s="244"/>
      <c r="O14" s="244"/>
      <c r="P14" s="244"/>
      <c r="Q14" s="244"/>
      <c r="R14" s="252" t="str">
        <f>K14&amp;" ("&amp;L14&amp;")"</f>
        <v>городской округ Протвино (46767000)</v>
      </c>
      <c r="S14" s="150"/>
      <c r="T14" s="150"/>
      <c r="U14" s="203"/>
      <c r="V14" s="150"/>
      <c r="W14" s="150"/>
      <c r="X14" s="150"/>
      <c r="Y14" s="95"/>
      <c r="Z14" s="95"/>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95"/>
      <c r="BW14" s="95"/>
      <c r="BX14" s="95"/>
      <c r="BY14" s="95"/>
      <c r="BZ14" s="95"/>
      <c r="CA14" s="95"/>
      <c r="CB14" s="95"/>
      <c r="CC14" s="95"/>
      <c r="CD14" s="95"/>
      <c r="CE14" s="95"/>
    </row>
    <row r="15" spans="1:256" customFormat="1" ht="0.95" customHeight="1" x14ac:dyDescent="0.15">
      <c r="A15" s="33"/>
      <c r="B15" s="33"/>
      <c r="C15" s="342"/>
      <c r="D15" s="344"/>
      <c r="E15" s="346"/>
      <c r="F15" s="350"/>
      <c r="G15" s="344"/>
      <c r="H15" s="341"/>
      <c r="I15" s="155" t="s">
        <v>145</v>
      </c>
      <c r="J15" s="155"/>
      <c r="K15" s="170" t="s">
        <v>145</v>
      </c>
      <c r="L15" s="189"/>
      <c r="M15" s="244"/>
      <c r="N15" s="244"/>
      <c r="O15" s="244"/>
      <c r="P15" s="244"/>
      <c r="Q15" s="252"/>
      <c r="R15" s="244"/>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256" customFormat="1" ht="0.95" customHeight="1" x14ac:dyDescent="0.15">
      <c r="A16" s="33"/>
      <c r="B16" s="33"/>
      <c r="C16" s="343"/>
      <c r="D16" s="344"/>
      <c r="E16" s="347"/>
      <c r="F16" s="146" t="s">
        <v>145</v>
      </c>
      <c r="G16" s="155" t="s">
        <v>145</v>
      </c>
      <c r="H16" s="170" t="s">
        <v>145</v>
      </c>
      <c r="I16" s="155" t="s">
        <v>145</v>
      </c>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83" customFormat="1" ht="15.75" hidden="1" customHeight="1" x14ac:dyDescent="0.15">
      <c r="A17" s="33"/>
      <c r="B17" s="150" t="s">
        <v>150</v>
      </c>
      <c r="C17" s="342"/>
      <c r="D17" s="344">
        <v>2</v>
      </c>
      <c r="E17" s="345" t="s">
        <v>2803</v>
      </c>
      <c r="F17" s="259" t="s">
        <v>145</v>
      </c>
      <c r="G17" s="144">
        <v>0</v>
      </c>
      <c r="H17" s="260"/>
      <c r="I17" s="146" t="s">
        <v>145</v>
      </c>
      <c r="J17" s="261" t="s">
        <v>256</v>
      </c>
      <c r="K17" s="170"/>
      <c r="L17" s="189"/>
      <c r="M17" s="252" t="e">
        <f ca="1">mergeValue(H17)</f>
        <v>#NAME?</v>
      </c>
      <c r="N17" s="244"/>
      <c r="O17" s="244"/>
      <c r="P17" s="252" t="str">
        <f t="array" ref="P17">IF(ISERROR(MATCH(MID(Q17,1,250),MID(note_ter,1,250),0)),"n","y")</f>
        <v>y</v>
      </c>
      <c r="Q17" s="244" t="s">
        <v>2803</v>
      </c>
      <c r="R17" s="252" t="str">
        <f>K17&amp;"("&amp;L17&amp;")"</f>
        <v>()</v>
      </c>
      <c r="S17" s="150"/>
      <c r="T17" s="150"/>
      <c r="U17" s="203"/>
      <c r="V17" s="150"/>
      <c r="W17" s="150"/>
      <c r="X17" s="150"/>
      <c r="Y17" s="95"/>
      <c r="Z17" s="95"/>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95"/>
      <c r="BW17" s="95"/>
      <c r="BX17" s="95"/>
      <c r="BY17" s="95"/>
      <c r="BZ17" s="95"/>
      <c r="CA17" s="95"/>
      <c r="CB17" s="95"/>
      <c r="CC17" s="95"/>
      <c r="CD17" s="95"/>
      <c r="CE17" s="95"/>
    </row>
    <row r="18" spans="1:83" customFormat="1" ht="15" hidden="1" customHeight="1" x14ac:dyDescent="0.15">
      <c r="A18" s="33"/>
      <c r="B18" s="150" t="s">
        <v>150</v>
      </c>
      <c r="C18" s="342"/>
      <c r="D18" s="344"/>
      <c r="E18" s="346"/>
      <c r="F18" s="348" t="s">
        <v>145</v>
      </c>
      <c r="G18" s="344">
        <v>1</v>
      </c>
      <c r="H18" s="341" t="s">
        <v>2711</v>
      </c>
      <c r="I18" s="146" t="s">
        <v>145</v>
      </c>
      <c r="J18" s="261" t="s">
        <v>256</v>
      </c>
      <c r="K18" s="170"/>
      <c r="L18" s="189"/>
      <c r="M18" s="252" t="e">
        <f ca="1">mergeValue(H18)</f>
        <v>#NAME?</v>
      </c>
      <c r="N18" s="244"/>
      <c r="O18" s="244"/>
      <c r="P18" s="244"/>
      <c r="Q18" s="244"/>
      <c r="R18" s="252" t="str">
        <f>K18&amp;"("&amp;L18&amp;")"</f>
        <v>()</v>
      </c>
      <c r="S18" s="150"/>
      <c r="T18" s="150"/>
      <c r="U18" s="203"/>
      <c r="V18" s="150"/>
      <c r="W18" s="150"/>
      <c r="X18" s="150"/>
      <c r="Y18" s="95"/>
      <c r="Z18" s="95"/>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95"/>
      <c r="BW18" s="95"/>
      <c r="BX18" s="95"/>
      <c r="BY18" s="95"/>
      <c r="BZ18" s="95"/>
      <c r="CA18" s="95"/>
      <c r="CB18" s="95"/>
      <c r="CC18" s="95"/>
      <c r="CD18" s="95"/>
      <c r="CE18" s="95"/>
    </row>
    <row r="19" spans="1:83" customFormat="1" ht="45" customHeight="1" x14ac:dyDescent="0.15">
      <c r="A19" s="33"/>
      <c r="B19" s="150" t="s">
        <v>150</v>
      </c>
      <c r="C19" s="342"/>
      <c r="D19" s="344"/>
      <c r="E19" s="346"/>
      <c r="F19" s="349"/>
      <c r="G19" s="344"/>
      <c r="H19" s="341"/>
      <c r="I19" s="309" t="s">
        <v>145</v>
      </c>
      <c r="J19" s="144">
        <v>1</v>
      </c>
      <c r="K19" s="263" t="s">
        <v>2711</v>
      </c>
      <c r="L19" s="151" t="s">
        <v>2712</v>
      </c>
      <c r="M19" s="252" t="e">
        <f ca="1">mergeValue(H19)</f>
        <v>#NAME?</v>
      </c>
      <c r="N19" s="244"/>
      <c r="O19" s="244"/>
      <c r="P19" s="244"/>
      <c r="Q19" s="244"/>
      <c r="R19" s="252" t="str">
        <f>K19&amp;" ("&amp;L19&amp;")"</f>
        <v>Пушкинский (46758000)</v>
      </c>
      <c r="S19" s="150"/>
      <c r="T19" s="150"/>
      <c r="U19" s="203"/>
      <c r="V19" s="150"/>
      <c r="W19" s="150"/>
      <c r="X19" s="150"/>
      <c r="Y19" s="95"/>
      <c r="Z19" s="95"/>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95"/>
      <c r="BW19" s="95"/>
      <c r="BX19" s="95"/>
      <c r="BY19" s="95"/>
      <c r="BZ19" s="95"/>
      <c r="CA19" s="95"/>
      <c r="CB19" s="95"/>
      <c r="CC19" s="95"/>
      <c r="CD19" s="95"/>
      <c r="CE19" s="95"/>
    </row>
    <row r="20" spans="1:83" customFormat="1" ht="0.95" customHeight="1" x14ac:dyDescent="0.15">
      <c r="A20" s="33"/>
      <c r="B20" s="33"/>
      <c r="C20" s="342"/>
      <c r="D20" s="344"/>
      <c r="E20" s="346"/>
      <c r="F20" s="350"/>
      <c r="G20" s="344"/>
      <c r="H20" s="341"/>
      <c r="I20" s="155" t="s">
        <v>145</v>
      </c>
      <c r="J20" s="155"/>
      <c r="K20" s="170" t="s">
        <v>145</v>
      </c>
      <c r="L20" s="189"/>
      <c r="M20" s="244"/>
      <c r="N20" s="244"/>
      <c r="O20" s="244"/>
      <c r="P20" s="244"/>
      <c r="Q20" s="252"/>
      <c r="R20" s="244"/>
      <c r="S20" s="150"/>
      <c r="T20" s="150"/>
      <c r="U20" s="203"/>
      <c r="V20" s="150"/>
      <c r="W20" s="150"/>
      <c r="X20" s="150"/>
      <c r="Y20" s="95"/>
      <c r="Z20" s="95"/>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95"/>
      <c r="BW20" s="95"/>
      <c r="BX20" s="95"/>
      <c r="BY20" s="95"/>
      <c r="BZ20" s="95"/>
      <c r="CA20" s="95"/>
      <c r="CB20" s="95"/>
      <c r="CC20" s="95"/>
      <c r="CD20" s="95"/>
      <c r="CE20" s="95"/>
    </row>
    <row r="21" spans="1:83" customFormat="1" ht="0.95" customHeight="1" x14ac:dyDescent="0.15">
      <c r="A21" s="33"/>
      <c r="B21" s="33"/>
      <c r="C21" s="343"/>
      <c r="D21" s="344"/>
      <c r="E21" s="347"/>
      <c r="F21" s="146" t="s">
        <v>145</v>
      </c>
      <c r="G21" s="155" t="s">
        <v>145</v>
      </c>
      <c r="H21" s="170" t="s">
        <v>145</v>
      </c>
      <c r="I21" s="155" t="s">
        <v>145</v>
      </c>
      <c r="J21" s="155"/>
      <c r="K21" s="188"/>
      <c r="L21" s="189"/>
      <c r="M21" s="244"/>
      <c r="N21" s="244"/>
      <c r="O21" s="244"/>
      <c r="P21" s="244"/>
      <c r="Q21" s="252"/>
      <c r="R21" s="244"/>
      <c r="S21" s="150"/>
      <c r="T21" s="150"/>
      <c r="U21" s="203"/>
      <c r="V21" s="150"/>
      <c r="W21" s="150"/>
      <c r="X21" s="150"/>
      <c r="Y21" s="95"/>
      <c r="Z21" s="95"/>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95"/>
      <c r="BW21" s="95"/>
      <c r="BX21" s="95"/>
      <c r="BY21" s="95"/>
      <c r="BZ21" s="95"/>
      <c r="CA21" s="95"/>
      <c r="CB21" s="95"/>
      <c r="CC21" s="95"/>
      <c r="CD21" s="95"/>
      <c r="CE21" s="95"/>
    </row>
    <row r="22" spans="1:83" customFormat="1" ht="15.75" hidden="1" customHeight="1" x14ac:dyDescent="0.15">
      <c r="A22" s="33"/>
      <c r="B22" s="150" t="s">
        <v>150</v>
      </c>
      <c r="C22" s="342"/>
      <c r="D22" s="344">
        <v>3</v>
      </c>
      <c r="E22" s="345" t="s">
        <v>2804</v>
      </c>
      <c r="F22" s="259" t="s">
        <v>145</v>
      </c>
      <c r="G22" s="144">
        <v>0</v>
      </c>
      <c r="H22" s="260"/>
      <c r="I22" s="146" t="s">
        <v>145</v>
      </c>
      <c r="J22" s="261" t="s">
        <v>256</v>
      </c>
      <c r="K22" s="170"/>
      <c r="L22" s="189"/>
      <c r="M22" s="252" t="e">
        <f ca="1">mergeValue(H22)</f>
        <v>#NAME?</v>
      </c>
      <c r="N22" s="244"/>
      <c r="O22" s="244"/>
      <c r="P22" s="252" t="str">
        <f t="array" ref="P22">IF(ISERROR(MATCH(MID(Q22,1,250),MID(note_ter,1,250),0)),"n","y")</f>
        <v>y</v>
      </c>
      <c r="Q22" s="244" t="s">
        <v>2804</v>
      </c>
      <c r="R22" s="252" t="str">
        <f>K22&amp;"("&amp;L22&amp;")"</f>
        <v>()</v>
      </c>
      <c r="S22" s="150"/>
      <c r="T22" s="150"/>
      <c r="U22" s="203"/>
      <c r="V22" s="150"/>
      <c r="W22" s="150"/>
      <c r="X22" s="150"/>
      <c r="Y22" s="95"/>
      <c r="Z22" s="95"/>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95"/>
      <c r="BW22" s="95"/>
      <c r="BX22" s="95"/>
      <c r="BY22" s="95"/>
      <c r="BZ22" s="95"/>
      <c r="CA22" s="95"/>
      <c r="CB22" s="95"/>
      <c r="CC22" s="95"/>
      <c r="CD22" s="95"/>
      <c r="CE22" s="95"/>
    </row>
    <row r="23" spans="1:83" customFormat="1" ht="15" hidden="1" customHeight="1" x14ac:dyDescent="0.15">
      <c r="A23" s="33"/>
      <c r="B23" s="150" t="s">
        <v>150</v>
      </c>
      <c r="C23" s="342"/>
      <c r="D23" s="344"/>
      <c r="E23" s="346"/>
      <c r="F23" s="348" t="s">
        <v>145</v>
      </c>
      <c r="G23" s="344">
        <v>1</v>
      </c>
      <c r="H23" s="341" t="s">
        <v>2729</v>
      </c>
      <c r="I23" s="146" t="s">
        <v>145</v>
      </c>
      <c r="J23" s="261" t="s">
        <v>256</v>
      </c>
      <c r="K23" s="170"/>
      <c r="L23" s="189"/>
      <c r="M23" s="252" t="e">
        <f ca="1">mergeValue(H23)</f>
        <v>#NAME?</v>
      </c>
      <c r="N23" s="244"/>
      <c r="O23" s="244"/>
      <c r="P23" s="244"/>
      <c r="Q23" s="244"/>
      <c r="R23" s="252" t="str">
        <f>K23&amp;"("&amp;L23&amp;")"</f>
        <v>()</v>
      </c>
      <c r="S23" s="150"/>
      <c r="T23" s="150"/>
      <c r="U23" s="203"/>
      <c r="V23" s="150"/>
      <c r="W23" s="150"/>
      <c r="X23" s="150"/>
      <c r="Y23" s="95"/>
      <c r="Z23" s="95"/>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95"/>
      <c r="BW23" s="95"/>
      <c r="BX23" s="95"/>
      <c r="BY23" s="95"/>
      <c r="BZ23" s="95"/>
      <c r="CA23" s="95"/>
      <c r="CB23" s="95"/>
      <c r="CC23" s="95"/>
      <c r="CD23" s="95"/>
      <c r="CE23" s="95"/>
    </row>
    <row r="24" spans="1:83" customFormat="1" ht="45" customHeight="1" x14ac:dyDescent="0.15">
      <c r="A24" s="33"/>
      <c r="B24" s="150" t="s">
        <v>150</v>
      </c>
      <c r="C24" s="342"/>
      <c r="D24" s="344"/>
      <c r="E24" s="346"/>
      <c r="F24" s="349"/>
      <c r="G24" s="344"/>
      <c r="H24" s="341"/>
      <c r="I24" s="309" t="s">
        <v>145</v>
      </c>
      <c r="J24" s="144">
        <v>1</v>
      </c>
      <c r="K24" s="263" t="s">
        <v>2729</v>
      </c>
      <c r="L24" s="151" t="s">
        <v>2730</v>
      </c>
      <c r="M24" s="252" t="e">
        <f ca="1">mergeValue(H24)</f>
        <v>#NAME?</v>
      </c>
      <c r="N24" s="244"/>
      <c r="O24" s="244"/>
      <c r="P24" s="244"/>
      <c r="Q24" s="244"/>
      <c r="R24" s="252" t="str">
        <f>K24&amp;" ("&amp;L24&amp;")"</f>
        <v>Щёлково (46788000)</v>
      </c>
      <c r="S24" s="150"/>
      <c r="T24" s="150"/>
      <c r="U24" s="203"/>
      <c r="V24" s="150"/>
      <c r="W24" s="150"/>
      <c r="X24" s="150"/>
      <c r="Y24" s="95"/>
      <c r="Z24" s="95"/>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95"/>
      <c r="BW24" s="95"/>
      <c r="BX24" s="95"/>
      <c r="BY24" s="95"/>
      <c r="BZ24" s="95"/>
      <c r="CA24" s="95"/>
      <c r="CB24" s="95"/>
      <c r="CC24" s="95"/>
      <c r="CD24" s="95"/>
      <c r="CE24" s="95"/>
    </row>
    <row r="25" spans="1:83" customFormat="1" ht="0.95" customHeight="1" x14ac:dyDescent="0.15">
      <c r="A25" s="33"/>
      <c r="B25" s="33"/>
      <c r="C25" s="342"/>
      <c r="D25" s="344"/>
      <c r="E25" s="346"/>
      <c r="F25" s="350"/>
      <c r="G25" s="344"/>
      <c r="H25" s="341"/>
      <c r="I25" s="155" t="s">
        <v>145</v>
      </c>
      <c r="J25" s="155"/>
      <c r="K25" s="170" t="s">
        <v>145</v>
      </c>
      <c r="L25" s="189"/>
      <c r="M25" s="244"/>
      <c r="N25" s="244"/>
      <c r="O25" s="244"/>
      <c r="P25" s="244"/>
      <c r="Q25" s="252"/>
      <c r="R25" s="244"/>
      <c r="S25" s="150"/>
      <c r="T25" s="150"/>
      <c r="U25" s="203"/>
      <c r="V25" s="150"/>
      <c r="W25" s="150"/>
      <c r="X25" s="150"/>
      <c r="Y25" s="95"/>
      <c r="Z25" s="95"/>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95"/>
      <c r="BW25" s="95"/>
      <c r="BX25" s="95"/>
      <c r="BY25" s="95"/>
      <c r="BZ25" s="95"/>
      <c r="CA25" s="95"/>
      <c r="CB25" s="95"/>
      <c r="CC25" s="95"/>
      <c r="CD25" s="95"/>
      <c r="CE25" s="95"/>
    </row>
    <row r="26" spans="1:83" customFormat="1" ht="0.95" customHeight="1" x14ac:dyDescent="0.15">
      <c r="A26" s="33"/>
      <c r="B26" s="33"/>
      <c r="C26" s="343"/>
      <c r="D26" s="344"/>
      <c r="E26" s="347"/>
      <c r="F26" s="146" t="s">
        <v>145</v>
      </c>
      <c r="G26" s="155" t="s">
        <v>145</v>
      </c>
      <c r="H26" s="170" t="s">
        <v>145</v>
      </c>
      <c r="I26" s="155" t="s">
        <v>145</v>
      </c>
      <c r="J26" s="155"/>
      <c r="K26" s="188"/>
      <c r="L26" s="189"/>
      <c r="M26" s="244"/>
      <c r="N26" s="244"/>
      <c r="O26" s="244"/>
      <c r="P26" s="244"/>
      <c r="Q26" s="252"/>
      <c r="R26" s="244"/>
      <c r="S26" s="150"/>
      <c r="T26" s="150"/>
      <c r="U26" s="203"/>
      <c r="V26" s="150"/>
      <c r="W26" s="150"/>
      <c r="X26" s="150"/>
      <c r="Y26" s="95"/>
      <c r="Z26" s="95"/>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95"/>
      <c r="BW26" s="95"/>
      <c r="BX26" s="95"/>
      <c r="BY26" s="95"/>
      <c r="BZ26" s="95"/>
      <c r="CA26" s="95"/>
      <c r="CB26" s="95"/>
      <c r="CC26" s="95"/>
      <c r="CD26" s="95"/>
      <c r="CE26" s="95"/>
    </row>
    <row r="27" spans="1:83" s="128" customFormat="1" hidden="1" x14ac:dyDescent="0.15">
      <c r="A27" s="15"/>
      <c r="B27" s="15" t="s">
        <v>167</v>
      </c>
      <c r="C27" s="36"/>
      <c r="D27" s="146"/>
      <c r="E27" s="152" t="s">
        <v>145</v>
      </c>
      <c r="F27" s="148" t="s">
        <v>145</v>
      </c>
      <c r="G27" s="148"/>
      <c r="H27" s="148"/>
      <c r="I27" s="148" t="s">
        <v>145</v>
      </c>
      <c r="J27" s="148"/>
      <c r="K27" s="148"/>
      <c r="L27" s="149"/>
      <c r="M27" s="292"/>
      <c r="N27" s="291"/>
      <c r="O27" s="291"/>
      <c r="P27" s="291"/>
      <c r="Q27" s="291" t="s">
        <v>255</v>
      </c>
      <c r="R27" s="291"/>
      <c r="S27" s="253"/>
      <c r="T27" s="253"/>
      <c r="U27" s="253"/>
      <c r="V27" s="253"/>
    </row>
    <row r="28" spans="1:83" s="128" customFormat="1" ht="21" customHeight="1" x14ac:dyDescent="0.15">
      <c r="A28" s="29"/>
      <c r="B28" s="15"/>
      <c r="C28" s="36"/>
      <c r="D28" s="256"/>
      <c r="E28" s="256"/>
      <c r="F28" s="256"/>
      <c r="G28" s="256"/>
      <c r="H28" s="256"/>
      <c r="I28" s="256"/>
      <c r="J28" s="256"/>
      <c r="K28" s="256"/>
      <c r="L28" s="256"/>
      <c r="M28" s="291"/>
      <c r="N28" s="291"/>
      <c r="O28" s="291"/>
      <c r="P28" s="291"/>
      <c r="Q28" s="291"/>
      <c r="R28" s="291"/>
      <c r="S28" s="253"/>
      <c r="T28" s="253"/>
      <c r="U28" s="253"/>
      <c r="V28" s="253"/>
    </row>
    <row r="29" spans="1:83" s="128" customFormat="1" x14ac:dyDescent="0.15">
      <c r="A29" s="29"/>
      <c r="B29" s="15"/>
      <c r="C29" s="36"/>
      <c r="D29" s="15"/>
      <c r="E29" s="15"/>
      <c r="F29" s="15"/>
      <c r="G29" s="15"/>
      <c r="H29" s="15"/>
      <c r="I29" s="15"/>
      <c r="J29" s="15"/>
      <c r="K29" s="15"/>
      <c r="L29" s="15"/>
      <c r="M29" s="252"/>
      <c r="N29" s="252"/>
      <c r="O29" s="252"/>
      <c r="P29" s="252"/>
      <c r="Q29" s="252"/>
      <c r="R29" s="252"/>
      <c r="S29" s="253"/>
      <c r="T29" s="253"/>
      <c r="U29" s="253"/>
      <c r="V29" s="253"/>
    </row>
    <row r="30" spans="1:83" s="128" customFormat="1" ht="0.75" customHeight="1" x14ac:dyDescent="0.15">
      <c r="A30" s="29"/>
      <c r="B30" s="15"/>
      <c r="C30" s="36"/>
      <c r="D30" s="15"/>
      <c r="E30" s="15"/>
      <c r="F30" s="15"/>
      <c r="G30" s="15"/>
      <c r="H30" s="15"/>
      <c r="I30" s="15"/>
      <c r="J30" s="15"/>
      <c r="K30" s="15"/>
      <c r="L30" s="15"/>
      <c r="M30" s="252"/>
      <c r="N30" s="252"/>
      <c r="O30" s="252"/>
      <c r="P30" s="252"/>
      <c r="Q30" s="252"/>
      <c r="R30" s="252"/>
      <c r="S30" s="253"/>
      <c r="T30" s="253"/>
      <c r="U30" s="253"/>
      <c r="V30" s="253"/>
    </row>
    <row r="31" spans="1:83" s="132" customFormat="1" ht="10.5" x14ac:dyDescent="0.15">
      <c r="A31" s="131"/>
      <c r="C31" s="133"/>
      <c r="D31" s="141"/>
      <c r="E31" s="141"/>
      <c r="M31" s="252"/>
      <c r="N31" s="252"/>
      <c r="O31" s="252"/>
      <c r="P31" s="252"/>
      <c r="Q31" s="252"/>
      <c r="R31" s="252"/>
      <c r="S31" s="253"/>
      <c r="T31" s="253"/>
      <c r="U31" s="253"/>
      <c r="V31" s="253"/>
    </row>
    <row r="32" spans="1:83" s="132" customFormat="1" ht="10.5" x14ac:dyDescent="0.15">
      <c r="A32" s="131"/>
      <c r="C32" s="133"/>
      <c r="D32" s="141"/>
      <c r="E32" s="141"/>
      <c r="M32" s="252"/>
      <c r="N32" s="252"/>
      <c r="O32" s="252"/>
      <c r="P32" s="252"/>
      <c r="Q32" s="252"/>
      <c r="R32" s="252"/>
      <c r="S32" s="253"/>
      <c r="T32" s="253"/>
      <c r="U32" s="253"/>
      <c r="V32" s="253"/>
    </row>
  </sheetData>
  <sheetProtection algorithmName="SHA-512" hashValue="G7uWHpXp7tjEIga5uSTnzKKyXQa6A3EHRaCt4zxZ1da1Vf1Q7CIISjGsXfPe9qLOmhZ4SJ6yb1/TcDmT4efz4A==" saltValue="1Km7qd5UFzHae4Hu3WzLAg==" spinCount="100000" sheet="1" objects="1" scenarios="1" formatColumns="0" formatRows="0"/>
  <mergeCells count="28">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2:C26"/>
    <mergeCell ref="D22:D26"/>
    <mergeCell ref="E22:E26"/>
    <mergeCell ref="F23:F25"/>
    <mergeCell ref="G23:G25"/>
  </mergeCells>
  <dataValidations count="1">
    <dataValidation type="textLength" operator="lessThanOrEqual" allowBlank="1" showInputMessage="1" showErrorMessage="1" errorTitle="Ошибка" error="Допускается ввод не более 900 символов!" sqref="E12 E17 E2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33"/>
  <sheetViews>
    <sheetView showGridLines="0" topLeftCell="C3" zoomScaleNormal="100" workbookViewId="0">
      <selection activeCell="M28" sqref="M28"/>
    </sheetView>
  </sheetViews>
  <sheetFormatPr defaultRowHeight="15" x14ac:dyDescent="0.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4"/>
    <col min="17" max="38" width="9.140625" style="135"/>
    <col min="39" max="16384" width="9.140625" style="134"/>
  </cols>
  <sheetData>
    <row r="1" spans="1:38" hidden="1" x14ac:dyDescent="0.15"/>
    <row r="2" spans="1:38" hidden="1" x14ac:dyDescent="0.15"/>
    <row r="3" spans="1:38" ht="10.5" customHeight="1" x14ac:dyDescent="0.15"/>
    <row r="4" spans="1:38" ht="27" customHeight="1" x14ac:dyDescent="0.15">
      <c r="A4" s="176"/>
      <c r="B4" s="176"/>
      <c r="D4" s="37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377"/>
      <c r="F4" s="377"/>
      <c r="G4" s="377"/>
      <c r="H4" s="377"/>
      <c r="I4" s="378"/>
      <c r="J4" s="135"/>
      <c r="K4" s="135"/>
      <c r="L4" s="135"/>
      <c r="M4" s="135"/>
    </row>
    <row r="5" spans="1:38" s="178" customFormat="1" ht="15.75" x14ac:dyDescent="0.15">
      <c r="A5" s="176"/>
      <c r="B5" s="176"/>
      <c r="C5" s="176"/>
      <c r="D5" s="379" t="str">
        <f>IF(org=0,"Не определено",org)</f>
        <v>ООО "ТВС"</v>
      </c>
      <c r="E5" s="380"/>
      <c r="F5" s="380"/>
      <c r="G5" s="380"/>
      <c r="H5" s="380"/>
      <c r="I5" s="381"/>
      <c r="J5" s="177"/>
      <c r="K5" s="177"/>
      <c r="L5" s="177"/>
      <c r="M5" s="177"/>
      <c r="N5" s="177"/>
      <c r="O5" s="177"/>
      <c r="P5" s="205"/>
      <c r="Q5" s="177"/>
      <c r="R5" s="177"/>
      <c r="S5" s="177"/>
      <c r="T5" s="177"/>
      <c r="U5" s="177"/>
      <c r="V5" s="177"/>
      <c r="W5" s="177"/>
      <c r="X5" s="177"/>
      <c r="Y5" s="177"/>
      <c r="Z5" s="177"/>
      <c r="AA5" s="177"/>
      <c r="AB5" s="177"/>
      <c r="AC5" s="177"/>
      <c r="AD5" s="177"/>
      <c r="AE5" s="177"/>
      <c r="AF5" s="177"/>
      <c r="AG5" s="177"/>
      <c r="AH5" s="177"/>
      <c r="AI5" s="177"/>
      <c r="AJ5" s="177"/>
      <c r="AK5" s="177"/>
      <c r="AL5" s="177"/>
    </row>
    <row r="6" spans="1:38" s="179" customFormat="1" ht="3" customHeight="1" x14ac:dyDescent="0.15">
      <c r="A6" s="382"/>
      <c r="B6" s="382"/>
      <c r="C6" s="382"/>
      <c r="D6" s="382"/>
      <c r="E6" s="382"/>
      <c r="F6" s="382"/>
      <c r="G6" s="50"/>
      <c r="H6" s="50"/>
      <c r="I6" s="50"/>
      <c r="J6" s="50"/>
      <c r="K6" s="50"/>
      <c r="N6" s="180"/>
      <c r="O6" s="180"/>
      <c r="P6" s="206"/>
      <c r="Q6" s="180"/>
      <c r="R6" s="180"/>
      <c r="S6" s="180"/>
      <c r="T6" s="180"/>
      <c r="U6" s="180"/>
      <c r="V6" s="180"/>
      <c r="W6" s="180"/>
      <c r="X6" s="180"/>
      <c r="Y6" s="180"/>
      <c r="Z6" s="180"/>
      <c r="AA6" s="180"/>
      <c r="AB6" s="180"/>
      <c r="AC6" s="180"/>
      <c r="AD6" s="180"/>
      <c r="AE6" s="180"/>
      <c r="AF6" s="180"/>
      <c r="AG6" s="180"/>
      <c r="AH6" s="180"/>
      <c r="AI6" s="180"/>
      <c r="AJ6" s="180"/>
      <c r="AK6" s="180"/>
      <c r="AL6" s="180"/>
    </row>
    <row r="7" spans="1:38" ht="3.75" customHeight="1" x14ac:dyDescent="0.15">
      <c r="A7" s="382"/>
      <c r="B7" s="382"/>
      <c r="C7" s="382"/>
      <c r="D7" s="382"/>
      <c r="E7" s="382"/>
      <c r="F7" s="382"/>
    </row>
    <row r="8" spans="1:38" ht="0.2" customHeight="1" x14ac:dyDescent="0.15">
      <c r="B8" s="373"/>
      <c r="C8" s="373"/>
      <c r="D8" s="373"/>
      <c r="E8" s="371"/>
      <c r="F8" s="371"/>
    </row>
    <row r="9" spans="1:38" ht="0.2" customHeight="1" x14ac:dyDescent="0.15">
      <c r="B9" s="373"/>
      <c r="C9" s="373"/>
      <c r="D9" s="373"/>
      <c r="E9" s="371"/>
      <c r="F9" s="371"/>
    </row>
    <row r="10" spans="1:38" ht="0.2" customHeight="1" x14ac:dyDescent="0.15">
      <c r="B10" s="373"/>
      <c r="C10" s="373"/>
      <c r="D10" s="373"/>
      <c r="E10" s="371"/>
      <c r="F10" s="371"/>
    </row>
    <row r="11" spans="1:38" ht="6" hidden="1" customHeight="1" x14ac:dyDescent="0.15">
      <c r="B11" s="373"/>
      <c r="C11" s="373"/>
      <c r="D11" s="373"/>
      <c r="E11" s="371"/>
      <c r="F11" s="371"/>
    </row>
    <row r="12" spans="1:38" ht="20.25" hidden="1" customHeight="1" x14ac:dyDescent="0.15">
      <c r="A12" s="137"/>
      <c r="B12" s="373"/>
      <c r="C12" s="373"/>
      <c r="D12" s="373"/>
      <c r="E12" s="306"/>
      <c r="F12" s="137"/>
      <c r="G12" s="306"/>
      <c r="H12" s="306"/>
      <c r="I12" s="137"/>
      <c r="J12" s="137"/>
      <c r="K12" s="306"/>
    </row>
    <row r="13" spans="1:38" ht="20.25" hidden="1" customHeight="1" x14ac:dyDescent="0.15">
      <c r="B13" s="373"/>
      <c r="C13" s="373"/>
      <c r="D13" s="373"/>
      <c r="E13" s="306"/>
      <c r="F13" s="136"/>
      <c r="G13" s="137"/>
      <c r="H13" s="137"/>
      <c r="I13" s="137"/>
      <c r="J13" s="137"/>
      <c r="K13" s="306"/>
    </row>
    <row r="14" spans="1:38" ht="6" hidden="1" customHeight="1" x14ac:dyDescent="0.15">
      <c r="B14" s="372"/>
      <c r="C14" s="372"/>
      <c r="D14" s="372"/>
      <c r="E14" s="137"/>
      <c r="F14" s="137"/>
      <c r="G14" s="137"/>
      <c r="H14" s="137"/>
      <c r="I14" s="137"/>
      <c r="J14" s="137"/>
      <c r="K14" s="306"/>
    </row>
    <row r="15" spans="1:38" ht="3" customHeight="1" x14ac:dyDescent="0.15"/>
    <row r="16" spans="1:38" ht="0.2" customHeight="1" x14ac:dyDescent="0.15"/>
    <row r="17" spans="1:38" s="178" customFormat="1" ht="0.2" customHeight="1" x14ac:dyDescent="0.15">
      <c r="A17" s="181"/>
      <c r="B17" s="181"/>
      <c r="C17" s="181"/>
      <c r="D17" s="181"/>
      <c r="E17" s="181"/>
      <c r="F17" s="181"/>
      <c r="G17" s="181"/>
      <c r="H17" s="181"/>
      <c r="I17" s="181"/>
      <c r="J17" s="181"/>
      <c r="K17" s="181"/>
      <c r="L17" s="181"/>
      <c r="M17" s="179"/>
      <c r="N17" s="177"/>
      <c r="O17" s="177"/>
      <c r="P17" s="205"/>
      <c r="Q17" s="177"/>
      <c r="R17" s="177"/>
      <c r="S17" s="177"/>
      <c r="T17" s="177"/>
      <c r="U17" s="177"/>
      <c r="V17" s="177"/>
      <c r="W17" s="177"/>
      <c r="X17" s="177"/>
      <c r="Y17" s="177"/>
      <c r="Z17" s="177"/>
      <c r="AA17" s="177"/>
      <c r="AB17" s="177"/>
      <c r="AC17" s="177"/>
      <c r="AD17" s="177"/>
      <c r="AE17" s="177"/>
      <c r="AF17" s="177"/>
      <c r="AG17" s="177"/>
      <c r="AH17" s="177"/>
      <c r="AI17" s="177"/>
      <c r="AJ17" s="177"/>
      <c r="AK17" s="177"/>
      <c r="AL17" s="177"/>
    </row>
    <row r="18" spans="1:38" ht="23.25" customHeight="1" x14ac:dyDescent="0.15">
      <c r="A18" s="374"/>
      <c r="B18" s="137"/>
      <c r="C18" s="137"/>
      <c r="D18" s="375" t="s">
        <v>116</v>
      </c>
      <c r="E18" s="375"/>
      <c r="F18" s="383" t="s">
        <v>203</v>
      </c>
      <c r="G18" s="383"/>
      <c r="H18" s="383"/>
      <c r="I18" s="383"/>
      <c r="J18" s="383" t="s">
        <v>343</v>
      </c>
      <c r="K18" s="383"/>
      <c r="L18" s="383"/>
      <c r="M18" s="383"/>
    </row>
    <row r="19" spans="1:38" ht="23.25" customHeight="1" x14ac:dyDescent="0.15">
      <c r="A19" s="374"/>
      <c r="B19" s="138"/>
      <c r="C19" s="139"/>
      <c r="D19" s="274" t="s">
        <v>25</v>
      </c>
      <c r="E19" s="274" t="s">
        <v>149</v>
      </c>
      <c r="F19" s="274" t="s">
        <v>144</v>
      </c>
      <c r="G19" s="386" t="s">
        <v>25</v>
      </c>
      <c r="H19" s="387"/>
      <c r="I19" s="274" t="s">
        <v>149</v>
      </c>
      <c r="J19" s="274" t="s">
        <v>144</v>
      </c>
      <c r="K19" s="386" t="s">
        <v>25</v>
      </c>
      <c r="L19" s="387"/>
      <c r="M19" s="274" t="s">
        <v>149</v>
      </c>
    </row>
    <row r="20" spans="1:38" ht="14.25" customHeight="1" x14ac:dyDescent="0.15">
      <c r="A20" s="66"/>
      <c r="B20" s="66"/>
      <c r="C20" s="66"/>
      <c r="D20" s="153" t="s">
        <v>26</v>
      </c>
      <c r="E20" s="153" t="s">
        <v>0</v>
      </c>
      <c r="F20" s="153" t="s">
        <v>1</v>
      </c>
      <c r="G20" s="384" t="s">
        <v>2</v>
      </c>
      <c r="H20" s="385"/>
      <c r="I20" s="153" t="s">
        <v>12</v>
      </c>
      <c r="J20" s="153" t="s">
        <v>13</v>
      </c>
      <c r="K20" s="384" t="s">
        <v>31</v>
      </c>
      <c r="L20" s="385"/>
      <c r="M20" s="153" t="s">
        <v>32</v>
      </c>
    </row>
    <row r="21" spans="1:38" hidden="1" x14ac:dyDescent="0.15">
      <c r="A21" s="182"/>
      <c r="B21" s="140"/>
      <c r="C21" s="140"/>
      <c r="D21" s="161"/>
      <c r="E21" s="162"/>
      <c r="F21" s="163"/>
      <c r="G21" s="162"/>
      <c r="H21" s="162"/>
      <c r="I21" s="163"/>
      <c r="J21" s="163"/>
      <c r="K21" s="164"/>
      <c r="L21" s="162"/>
      <c r="M21" s="165"/>
    </row>
    <row r="22" spans="1:38" ht="52.5" customHeight="1" x14ac:dyDescent="0.15">
      <c r="A22"/>
      <c r="B22"/>
      <c r="C22" s="36"/>
      <c r="D22" s="363" t="s">
        <v>26</v>
      </c>
      <c r="E22" s="364" t="s">
        <v>361</v>
      </c>
      <c r="F22" s="361" t="s">
        <v>18</v>
      </c>
      <c r="G22" s="367"/>
      <c r="H22" s="344">
        <v>1</v>
      </c>
      <c r="I22" s="369" t="s">
        <v>2802</v>
      </c>
      <c r="J22" s="361" t="s">
        <v>18</v>
      </c>
      <c r="K22" s="158" t="s">
        <v>145</v>
      </c>
      <c r="L22" s="154" t="s">
        <v>26</v>
      </c>
      <c r="M22" s="310" t="s">
        <v>2805</v>
      </c>
      <c r="X22" s="135">
        <v>4189677</v>
      </c>
      <c r="Y22" s="135" t="s">
        <v>146</v>
      </c>
      <c r="Z22" s="135">
        <v>1705000</v>
      </c>
    </row>
    <row r="23" spans="1:38" ht="15" hidden="1" customHeight="1" x14ac:dyDescent="0.15">
      <c r="A23"/>
      <c r="B23"/>
      <c r="C23" s="34"/>
      <c r="D23" s="363"/>
      <c r="E23" s="365"/>
      <c r="F23" s="362"/>
      <c r="G23" s="368"/>
      <c r="H23" s="344"/>
      <c r="I23" s="370"/>
      <c r="J23" s="362"/>
      <c r="K23" s="146" t="s">
        <v>145</v>
      </c>
      <c r="L23" s="155"/>
      <c r="M23" s="173" t="s">
        <v>145</v>
      </c>
    </row>
    <row r="24" spans="1:38" ht="15" hidden="1" customHeight="1" x14ac:dyDescent="0.15">
      <c r="A24"/>
      <c r="B24"/>
      <c r="C24" s="34"/>
      <c r="D24" s="363"/>
      <c r="E24" s="366"/>
      <c r="F24" s="362"/>
      <c r="G24" s="146"/>
      <c r="H24" s="155"/>
      <c r="I24" s="152" t="s">
        <v>145</v>
      </c>
      <c r="J24" s="155"/>
      <c r="K24" s="155" t="s">
        <v>145</v>
      </c>
      <c r="L24" s="155"/>
      <c r="M24" s="156"/>
    </row>
    <row r="25" spans="1:38" ht="45" customHeight="1" x14ac:dyDescent="0.15">
      <c r="A25"/>
      <c r="B25"/>
      <c r="C25" s="36"/>
      <c r="D25" s="363" t="s">
        <v>0</v>
      </c>
      <c r="E25" s="364" t="s">
        <v>361</v>
      </c>
      <c r="F25" s="361" t="s">
        <v>18</v>
      </c>
      <c r="G25" s="367"/>
      <c r="H25" s="344">
        <v>1</v>
      </c>
      <c r="I25" s="369" t="s">
        <v>2803</v>
      </c>
      <c r="J25" s="361" t="s">
        <v>18</v>
      </c>
      <c r="K25" s="158" t="s">
        <v>145</v>
      </c>
      <c r="L25" s="154" t="s">
        <v>26</v>
      </c>
      <c r="M25" s="310" t="s">
        <v>2806</v>
      </c>
      <c r="P25" s="135"/>
      <c r="U25" s="204"/>
      <c r="X25" s="135">
        <v>4189677</v>
      </c>
      <c r="Y25" s="135" t="s">
        <v>146</v>
      </c>
      <c r="Z25" s="135">
        <v>1705000</v>
      </c>
    </row>
    <row r="26" spans="1:38" ht="15" hidden="1" customHeight="1" x14ac:dyDescent="0.15">
      <c r="A26"/>
      <c r="B26"/>
      <c r="C26" s="34"/>
      <c r="D26" s="363"/>
      <c r="E26" s="365"/>
      <c r="F26" s="362"/>
      <c r="G26" s="368"/>
      <c r="H26" s="344"/>
      <c r="I26" s="370"/>
      <c r="J26" s="362"/>
      <c r="K26" s="146" t="s">
        <v>145</v>
      </c>
      <c r="L26" s="155"/>
      <c r="M26" s="173" t="s">
        <v>145</v>
      </c>
      <c r="P26" s="135"/>
      <c r="U26" s="204"/>
    </row>
    <row r="27" spans="1:38" ht="15" hidden="1" customHeight="1" x14ac:dyDescent="0.15">
      <c r="A27"/>
      <c r="B27"/>
      <c r="C27" s="34"/>
      <c r="D27" s="363"/>
      <c r="E27" s="366"/>
      <c r="F27" s="362"/>
      <c r="G27" s="146"/>
      <c r="H27" s="155" t="s">
        <v>145</v>
      </c>
      <c r="I27" s="152" t="s">
        <v>145</v>
      </c>
      <c r="J27" s="155"/>
      <c r="K27" s="155" t="s">
        <v>145</v>
      </c>
      <c r="L27" s="155"/>
      <c r="M27" s="156"/>
      <c r="P27" s="135"/>
      <c r="U27" s="204"/>
    </row>
    <row r="28" spans="1:38" ht="45" customHeight="1" x14ac:dyDescent="0.15">
      <c r="A28"/>
      <c r="B28"/>
      <c r="C28" s="36"/>
      <c r="D28" s="363" t="s">
        <v>1</v>
      </c>
      <c r="E28" s="364" t="s">
        <v>361</v>
      </c>
      <c r="F28" s="361" t="s">
        <v>18</v>
      </c>
      <c r="G28" s="367"/>
      <c r="H28" s="344">
        <v>1</v>
      </c>
      <c r="I28" s="369" t="s">
        <v>2804</v>
      </c>
      <c r="J28" s="361" t="s">
        <v>18</v>
      </c>
      <c r="K28" s="158" t="s">
        <v>145</v>
      </c>
      <c r="L28" s="154" t="s">
        <v>26</v>
      </c>
      <c r="M28" s="310" t="s">
        <v>2807</v>
      </c>
      <c r="P28" s="135"/>
      <c r="U28" s="204"/>
      <c r="X28" s="135">
        <v>4189677</v>
      </c>
      <c r="Y28" s="135" t="s">
        <v>146</v>
      </c>
      <c r="Z28" s="135">
        <v>1705000</v>
      </c>
    </row>
    <row r="29" spans="1:38" ht="15" hidden="1" customHeight="1" x14ac:dyDescent="0.15">
      <c r="A29"/>
      <c r="B29"/>
      <c r="C29" s="34"/>
      <c r="D29" s="363"/>
      <c r="E29" s="365"/>
      <c r="F29" s="362"/>
      <c r="G29" s="368"/>
      <c r="H29" s="344"/>
      <c r="I29" s="370"/>
      <c r="J29" s="362"/>
      <c r="K29" s="146" t="s">
        <v>145</v>
      </c>
      <c r="L29" s="155"/>
      <c r="M29" s="173" t="s">
        <v>145</v>
      </c>
      <c r="P29" s="135"/>
      <c r="U29" s="204"/>
    </row>
    <row r="30" spans="1:38" ht="15" hidden="1" customHeight="1" x14ac:dyDescent="0.15">
      <c r="A30"/>
      <c r="B30"/>
      <c r="C30" s="34"/>
      <c r="D30" s="363"/>
      <c r="E30" s="366"/>
      <c r="F30" s="362"/>
      <c r="G30" s="146"/>
      <c r="H30" s="155" t="s">
        <v>145</v>
      </c>
      <c r="I30" s="152" t="s">
        <v>145</v>
      </c>
      <c r="J30" s="155"/>
      <c r="K30" s="155" t="s">
        <v>145</v>
      </c>
      <c r="L30" s="155"/>
      <c r="M30" s="156"/>
      <c r="P30" s="135"/>
      <c r="U30" s="204"/>
    </row>
    <row r="31" spans="1:38" ht="15" hidden="1" customHeight="1" x14ac:dyDescent="0.15">
      <c r="A31" s="183"/>
      <c r="B31" s="57"/>
      <c r="C31" s="359"/>
      <c r="D31" s="146"/>
      <c r="E31" s="147" t="s">
        <v>145</v>
      </c>
      <c r="F31" s="155"/>
      <c r="G31" s="155"/>
      <c r="H31" s="155"/>
      <c r="I31" s="155"/>
      <c r="J31" s="155"/>
      <c r="K31" s="155" t="s">
        <v>145</v>
      </c>
      <c r="L31" s="155"/>
      <c r="M31" s="156"/>
    </row>
    <row r="32" spans="1:38" ht="15" customHeight="1" x14ac:dyDescent="0.15">
      <c r="C32" s="359"/>
      <c r="D32" s="187"/>
      <c r="E32" s="187"/>
      <c r="F32" s="187"/>
      <c r="G32" s="187"/>
      <c r="H32" s="187"/>
      <c r="I32" s="187"/>
      <c r="J32" s="187"/>
      <c r="K32" s="187" t="s">
        <v>145</v>
      </c>
      <c r="L32" s="187"/>
      <c r="M32" s="187"/>
    </row>
    <row r="33" ht="37.5" customHeight="1" x14ac:dyDescent="0.15"/>
  </sheetData>
  <sheetProtection algorithmName="SHA-512" hashValue="UnSNxp07SggpG5sI58c579c2A5Jns7WKKP4WgdJ0szxPkNJzh05NO+JkIEAYCcjBV2Ks+Yggew764gvNJ9xpug==" saltValue="Wf0UI51q5bjqtSaqZSy5QQ==" spinCount="100000" sheet="1" objects="1" scenarios="1" formatColumns="0" formatRows="0"/>
  <dataConsolidate/>
  <mergeCells count="44">
    <mergeCell ref="J22:J23"/>
    <mergeCell ref="J18:M18"/>
    <mergeCell ref="G20:H20"/>
    <mergeCell ref="K20:L20"/>
    <mergeCell ref="K19:L19"/>
    <mergeCell ref="G19:H19"/>
    <mergeCell ref="C31:C32"/>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D4:I4"/>
    <mergeCell ref="D5:I5"/>
    <mergeCell ref="E8:F8"/>
    <mergeCell ref="B9:D9"/>
    <mergeCell ref="A6:F7"/>
    <mergeCell ref="B8:D8"/>
    <mergeCell ref="E9:F9"/>
    <mergeCell ref="E10:F10"/>
    <mergeCell ref="B14:D14"/>
    <mergeCell ref="E11:F11"/>
    <mergeCell ref="B11:D11"/>
    <mergeCell ref="A18:A19"/>
    <mergeCell ref="D18:E18"/>
    <mergeCell ref="B10:D10"/>
    <mergeCell ref="J25:J26"/>
    <mergeCell ref="D28:D30"/>
    <mergeCell ref="E28:E30"/>
    <mergeCell ref="F28:F30"/>
    <mergeCell ref="G28:G29"/>
    <mergeCell ref="H28:H29"/>
    <mergeCell ref="I28:I29"/>
    <mergeCell ref="J28:J29"/>
  </mergeCells>
  <dataValidations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M25 M28"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I25 I28"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44"/>
  <sheetViews>
    <sheetView showGridLines="0" topLeftCell="C4" zoomScaleNormal="100" workbookViewId="0"/>
  </sheetViews>
  <sheetFormatPr defaultColWidth="10.5703125" defaultRowHeight="15" x14ac:dyDescent="0.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50" customWidth="1"/>
    <col min="9" max="17" width="10.5703125" style="15"/>
    <col min="18" max="18" width="10.5703125" style="202"/>
    <col min="19" max="16384" width="10.5703125" style="15"/>
  </cols>
  <sheetData>
    <row r="1" spans="3:21" s="150" customFormat="1" ht="15" hidden="1" customHeight="1" x14ac:dyDescent="0.15">
      <c r="C1" s="193"/>
      <c r="G1" s="150">
        <v>4</v>
      </c>
      <c r="R1" s="203"/>
    </row>
    <row r="2" spans="3:21" s="150" customFormat="1" ht="15" hidden="1" customHeight="1" x14ac:dyDescent="0.15">
      <c r="C2" s="193"/>
      <c r="R2" s="203"/>
    </row>
    <row r="3" spans="3:21" s="150" customFormat="1" ht="15" hidden="1" customHeight="1" x14ac:dyDescent="0.15">
      <c r="C3" s="193"/>
      <c r="R3" s="203"/>
    </row>
    <row r="4" spans="3:21" ht="11.25" customHeight="1" x14ac:dyDescent="0.15"/>
    <row r="5" spans="3:21" x14ac:dyDescent="0.15">
      <c r="D5" s="389" t="s">
        <v>267</v>
      </c>
      <c r="E5" s="389"/>
      <c r="F5" s="389"/>
      <c r="G5" s="389"/>
    </row>
    <row r="6" spans="3:21" ht="15" customHeight="1" x14ac:dyDescent="0.15">
      <c r="D6" s="390" t="str">
        <f>IF(org=0,"Не определено",org)</f>
        <v>ООО "ТВС"</v>
      </c>
      <c r="E6" s="390"/>
      <c r="F6" s="390"/>
      <c r="G6" s="390"/>
    </row>
    <row r="7" spans="3:21" s="68" customFormat="1" x14ac:dyDescent="0.15">
      <c r="D7" s="293"/>
      <c r="E7" s="258"/>
      <c r="F7" s="258"/>
      <c r="G7" s="258"/>
      <c r="U7" s="207"/>
    </row>
    <row r="8" spans="3:21" customFormat="1" x14ac:dyDescent="0.15">
      <c r="C8" s="95">
        <v>22</v>
      </c>
      <c r="D8" s="391" t="s">
        <v>247</v>
      </c>
      <c r="E8" s="392"/>
      <c r="F8" s="392"/>
      <c r="G8" s="393"/>
      <c r="U8" s="211"/>
    </row>
    <row r="9" spans="3:21" ht="11.25" customHeight="1" x14ac:dyDescent="0.15">
      <c r="D9" s="394" t="s">
        <v>236</v>
      </c>
      <c r="E9" s="394"/>
      <c r="F9" s="394"/>
      <c r="G9" s="395" t="s">
        <v>237</v>
      </c>
    </row>
    <row r="10" spans="3:21" ht="11.25" customHeight="1" x14ac:dyDescent="0.15">
      <c r="D10" s="273" t="s">
        <v>25</v>
      </c>
      <c r="E10" s="274" t="s">
        <v>261</v>
      </c>
      <c r="F10" s="275" t="s">
        <v>226</v>
      </c>
      <c r="G10" s="396"/>
    </row>
    <row r="11" spans="3:21" ht="12" customHeight="1" x14ac:dyDescent="0.15">
      <c r="D11" s="290" t="s">
        <v>26</v>
      </c>
      <c r="E11" s="276">
        <v>2</v>
      </c>
      <c r="F11" s="277">
        <v>3</v>
      </c>
      <c r="G11" s="278">
        <v>4</v>
      </c>
    </row>
    <row r="12" spans="3:21" x14ac:dyDescent="0.15">
      <c r="D12" s="271">
        <v>1</v>
      </c>
      <c r="E12" s="279" t="s">
        <v>268</v>
      </c>
      <c r="F12" s="298" t="str">
        <f>IF(form_up_date="","",form_up_date)</f>
        <v>05.04.2023</v>
      </c>
      <c r="G12" s="300" t="s">
        <v>269</v>
      </c>
    </row>
    <row r="13" spans="3:21" ht="45" x14ac:dyDescent="0.15">
      <c r="D13" s="271" t="s">
        <v>280</v>
      </c>
      <c r="E13" s="279" t="s">
        <v>270</v>
      </c>
      <c r="F13" s="298" t="s">
        <v>2805</v>
      </c>
      <c r="G13" s="264" t="s">
        <v>342</v>
      </c>
    </row>
    <row r="14" spans="3:21" ht="22.5" x14ac:dyDescent="0.15">
      <c r="D14" s="271" t="s">
        <v>281</v>
      </c>
      <c r="E14" s="279" t="s">
        <v>271</v>
      </c>
      <c r="F14" s="298" t="s">
        <v>361</v>
      </c>
      <c r="G14" s="300" t="s">
        <v>272</v>
      </c>
    </row>
    <row r="15" spans="3:21" ht="22.5" x14ac:dyDescent="0.15">
      <c r="D15" s="271" t="s">
        <v>282</v>
      </c>
      <c r="E15" s="279" t="s">
        <v>273</v>
      </c>
      <c r="F15" s="299" t="s">
        <v>274</v>
      </c>
      <c r="G15" s="264"/>
    </row>
    <row r="16" spans="3:21" x14ac:dyDescent="0.15">
      <c r="D16" s="144" t="str">
        <f>D15&amp;".1"</f>
        <v>4.1.1</v>
      </c>
      <c r="E16" s="280" t="s">
        <v>3</v>
      </c>
      <c r="F16" s="298" t="str">
        <f>IF(region_name="","",region_name)</f>
        <v>Московская область</v>
      </c>
      <c r="G16" s="300" t="s">
        <v>275</v>
      </c>
    </row>
    <row r="17" spans="3:21" ht="22.5" x14ac:dyDescent="0.15">
      <c r="D17" s="271" t="s">
        <v>283</v>
      </c>
      <c r="E17" s="281" t="s">
        <v>276</v>
      </c>
      <c r="F17" s="298" t="s">
        <v>2773</v>
      </c>
      <c r="G17" s="302" t="s">
        <v>277</v>
      </c>
    </row>
    <row r="18" spans="3:21" ht="56.25" x14ac:dyDescent="0.15">
      <c r="D18" s="271" t="s">
        <v>284</v>
      </c>
      <c r="E18" s="282" t="s">
        <v>278</v>
      </c>
      <c r="F18" s="298" t="s">
        <v>2811</v>
      </c>
      <c r="G18" s="289" t="s">
        <v>341</v>
      </c>
    </row>
    <row r="19" spans="3:21" s="68" customFormat="1" x14ac:dyDescent="0.15">
      <c r="D19" s="293"/>
      <c r="E19" s="258"/>
      <c r="F19" s="258"/>
      <c r="G19" s="258"/>
      <c r="U19" s="207"/>
    </row>
    <row r="20" spans="3:21" customFormat="1" x14ac:dyDescent="0.15">
      <c r="C20" s="95">
        <v>25</v>
      </c>
      <c r="D20" s="391" t="s">
        <v>247</v>
      </c>
      <c r="E20" s="392"/>
      <c r="F20" s="392"/>
      <c r="G20" s="393"/>
      <c r="U20" s="211"/>
    </row>
    <row r="21" spans="3:21" ht="11.25" customHeight="1" x14ac:dyDescent="0.15">
      <c r="D21" s="394" t="s">
        <v>236</v>
      </c>
      <c r="E21" s="394"/>
      <c r="F21" s="394"/>
      <c r="G21" s="395" t="s">
        <v>237</v>
      </c>
    </row>
    <row r="22" spans="3:21" ht="11.25" customHeight="1" x14ac:dyDescent="0.15">
      <c r="D22" s="273" t="s">
        <v>25</v>
      </c>
      <c r="E22" s="274" t="s">
        <v>261</v>
      </c>
      <c r="F22" s="275" t="s">
        <v>226</v>
      </c>
      <c r="G22" s="396"/>
    </row>
    <row r="23" spans="3:21" ht="12" customHeight="1" x14ac:dyDescent="0.15">
      <c r="D23" s="290" t="s">
        <v>26</v>
      </c>
      <c r="E23" s="276">
        <v>2</v>
      </c>
      <c r="F23" s="277">
        <v>3</v>
      </c>
      <c r="G23" s="278">
        <v>4</v>
      </c>
    </row>
    <row r="24" spans="3:21" x14ac:dyDescent="0.15">
      <c r="D24" s="271">
        <v>1</v>
      </c>
      <c r="E24" s="279" t="s">
        <v>268</v>
      </c>
      <c r="F24" s="298" t="str">
        <f>IF(form_up_date="","",form_up_date)</f>
        <v>05.04.2023</v>
      </c>
      <c r="G24" s="300" t="s">
        <v>269</v>
      </c>
    </row>
    <row r="25" spans="3:21" ht="45" x14ac:dyDescent="0.15">
      <c r="D25" s="271" t="s">
        <v>280</v>
      </c>
      <c r="E25" s="279" t="s">
        <v>270</v>
      </c>
      <c r="F25" s="298" t="s">
        <v>2806</v>
      </c>
      <c r="G25" s="264" t="s">
        <v>342</v>
      </c>
    </row>
    <row r="26" spans="3:21" ht="22.5" x14ac:dyDescent="0.15">
      <c r="D26" s="271" t="s">
        <v>281</v>
      </c>
      <c r="E26" s="279" t="s">
        <v>271</v>
      </c>
      <c r="F26" s="298" t="s">
        <v>361</v>
      </c>
      <c r="G26" s="300" t="s">
        <v>272</v>
      </c>
    </row>
    <row r="27" spans="3:21" ht="22.5" x14ac:dyDescent="0.15">
      <c r="D27" s="271" t="s">
        <v>282</v>
      </c>
      <c r="E27" s="279" t="s">
        <v>273</v>
      </c>
      <c r="F27" s="299" t="s">
        <v>274</v>
      </c>
      <c r="G27" s="264"/>
    </row>
    <row r="28" spans="3:21" x14ac:dyDescent="0.15">
      <c r="D28" s="144" t="str">
        <f>D27&amp;".1"</f>
        <v>4.1.1</v>
      </c>
      <c r="E28" s="280" t="s">
        <v>3</v>
      </c>
      <c r="F28" s="298" t="str">
        <f>IF(region_name="","",region_name)</f>
        <v>Московская область</v>
      </c>
      <c r="G28" s="300" t="s">
        <v>275</v>
      </c>
    </row>
    <row r="29" spans="3:21" ht="22.5" x14ac:dyDescent="0.15">
      <c r="D29" s="271" t="s">
        <v>283</v>
      </c>
      <c r="E29" s="281" t="s">
        <v>276</v>
      </c>
      <c r="F29" s="298" t="s">
        <v>2711</v>
      </c>
      <c r="G29" s="302" t="s">
        <v>277</v>
      </c>
    </row>
    <row r="30" spans="3:21" ht="56.25" x14ac:dyDescent="0.15">
      <c r="D30" s="271" t="s">
        <v>284</v>
      </c>
      <c r="E30" s="282" t="s">
        <v>278</v>
      </c>
      <c r="F30" s="298" t="s">
        <v>2812</v>
      </c>
      <c r="G30" s="289" t="s">
        <v>341</v>
      </c>
    </row>
    <row r="31" spans="3:21" s="68" customFormat="1" x14ac:dyDescent="0.15">
      <c r="D31" s="293"/>
      <c r="E31" s="258"/>
      <c r="F31" s="258"/>
      <c r="G31" s="258"/>
      <c r="U31" s="207"/>
    </row>
    <row r="32" spans="3:21" customFormat="1" x14ac:dyDescent="0.15">
      <c r="C32" s="95">
        <v>28</v>
      </c>
      <c r="D32" s="391" t="s">
        <v>247</v>
      </c>
      <c r="E32" s="392"/>
      <c r="F32" s="392"/>
      <c r="G32" s="393"/>
      <c r="U32" s="211"/>
    </row>
    <row r="33" spans="4:7" ht="11.25" customHeight="1" x14ac:dyDescent="0.15">
      <c r="D33" s="394" t="s">
        <v>236</v>
      </c>
      <c r="E33" s="394"/>
      <c r="F33" s="394"/>
      <c r="G33" s="395" t="s">
        <v>237</v>
      </c>
    </row>
    <row r="34" spans="4:7" ht="11.25" customHeight="1" x14ac:dyDescent="0.15">
      <c r="D34" s="273" t="s">
        <v>25</v>
      </c>
      <c r="E34" s="274" t="s">
        <v>261</v>
      </c>
      <c r="F34" s="275" t="s">
        <v>226</v>
      </c>
      <c r="G34" s="396"/>
    </row>
    <row r="35" spans="4:7" ht="12" customHeight="1" x14ac:dyDescent="0.15">
      <c r="D35" s="290" t="s">
        <v>26</v>
      </c>
      <c r="E35" s="276">
        <v>2</v>
      </c>
      <c r="F35" s="277">
        <v>3</v>
      </c>
      <c r="G35" s="278">
        <v>4</v>
      </c>
    </row>
    <row r="36" spans="4:7" x14ac:dyDescent="0.15">
      <c r="D36" s="271">
        <v>1</v>
      </c>
      <c r="E36" s="279" t="s">
        <v>268</v>
      </c>
      <c r="F36" s="298" t="str">
        <f>IF(form_up_date="","",form_up_date)</f>
        <v>05.04.2023</v>
      </c>
      <c r="G36" s="300" t="s">
        <v>269</v>
      </c>
    </row>
    <row r="37" spans="4:7" ht="45" x14ac:dyDescent="0.15">
      <c r="D37" s="271" t="s">
        <v>280</v>
      </c>
      <c r="E37" s="279" t="s">
        <v>270</v>
      </c>
      <c r="F37" s="298" t="s">
        <v>2807</v>
      </c>
      <c r="G37" s="264" t="s">
        <v>342</v>
      </c>
    </row>
    <row r="38" spans="4:7" ht="22.5" x14ac:dyDescent="0.15">
      <c r="D38" s="271" t="s">
        <v>281</v>
      </c>
      <c r="E38" s="279" t="s">
        <v>271</v>
      </c>
      <c r="F38" s="298" t="s">
        <v>361</v>
      </c>
      <c r="G38" s="300" t="s">
        <v>272</v>
      </c>
    </row>
    <row r="39" spans="4:7" ht="22.5" x14ac:dyDescent="0.15">
      <c r="D39" s="271" t="s">
        <v>282</v>
      </c>
      <c r="E39" s="279" t="s">
        <v>273</v>
      </c>
      <c r="F39" s="299" t="s">
        <v>274</v>
      </c>
      <c r="G39" s="264"/>
    </row>
    <row r="40" spans="4:7" x14ac:dyDescent="0.15">
      <c r="D40" s="144" t="str">
        <f>D39&amp;".1"</f>
        <v>4.1.1</v>
      </c>
      <c r="E40" s="280" t="s">
        <v>3</v>
      </c>
      <c r="F40" s="298" t="str">
        <f>IF(region_name="","",region_name)</f>
        <v>Московская область</v>
      </c>
      <c r="G40" s="300" t="s">
        <v>275</v>
      </c>
    </row>
    <row r="41" spans="4:7" ht="22.5" x14ac:dyDescent="0.15">
      <c r="D41" s="271" t="s">
        <v>283</v>
      </c>
      <c r="E41" s="281" t="s">
        <v>276</v>
      </c>
      <c r="F41" s="298" t="s">
        <v>2729</v>
      </c>
      <c r="G41" s="302" t="s">
        <v>277</v>
      </c>
    </row>
    <row r="42" spans="4:7" ht="56.25" x14ac:dyDescent="0.15">
      <c r="D42" s="271" t="s">
        <v>284</v>
      </c>
      <c r="E42" s="282" t="s">
        <v>278</v>
      </c>
      <c r="F42" s="298" t="s">
        <v>2813</v>
      </c>
      <c r="G42" s="289" t="s">
        <v>341</v>
      </c>
    </row>
    <row r="43" spans="4:7" x14ac:dyDescent="0.15">
      <c r="D43" s="283"/>
      <c r="E43" s="284"/>
      <c r="F43" s="285"/>
      <c r="G43" s="286"/>
    </row>
    <row r="44" spans="4:7" x14ac:dyDescent="0.15">
      <c r="D44" s="287"/>
      <c r="E44" s="388" t="s">
        <v>279</v>
      </c>
      <c r="F44" s="388"/>
      <c r="G44" s="288"/>
    </row>
  </sheetData>
  <sheetProtection algorithmName="SHA-512" hashValue="DIVvfFmCDXbmxybN/lj02m/wYGWmYZvDwq1+RUTniuHXVH5OAtmfLIk6PZ/4gOJlg2nbcNBJdfunzxCHQAGu5w==" saltValue="HuiEOytz0uNQpeLzWlrJAw==" spinCount="100000" sheet="1" objects="1" scenarios="1" formatColumns="0" formatRows="0"/>
  <mergeCells count="12">
    <mergeCell ref="E44:F44"/>
    <mergeCell ref="D5:G5"/>
    <mergeCell ref="D6:G6"/>
    <mergeCell ref="D8:G8"/>
    <mergeCell ref="D9:F9"/>
    <mergeCell ref="G9:G10"/>
    <mergeCell ref="D20:G20"/>
    <mergeCell ref="D21:F21"/>
    <mergeCell ref="G21:G22"/>
    <mergeCell ref="D32:G32"/>
    <mergeCell ref="D33:F33"/>
    <mergeCell ref="G33:G34"/>
  </mergeCells>
  <dataValidations count="1">
    <dataValidation type="textLength" operator="lessThanOrEqual" allowBlank="1" showInputMessage="1" showErrorMessage="1" errorTitle="Ошибка" error="Допускается ввод не более 900 символов!" sqref="G43:G44"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T20"/>
  <sheetViews>
    <sheetView showGridLines="0" topLeftCell="C5" zoomScaleNormal="100" workbookViewId="0">
      <selection activeCell="H15" sqref="H15"/>
    </sheetView>
  </sheetViews>
  <sheetFormatPr defaultColWidth="10.5703125" defaultRowHeight="15" x14ac:dyDescent="0.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9" width="40.7109375" style="15" customWidth="1"/>
    <col min="10" max="10" width="93.42578125" style="150" customWidth="1"/>
    <col min="11" max="19" width="10.5703125" style="15"/>
    <col min="20" max="20" width="10.5703125" style="202"/>
    <col min="21" max="16384" width="10.5703125" style="15"/>
  </cols>
  <sheetData>
    <row r="1" spans="1:20" s="150" customFormat="1" ht="15" hidden="1" customHeight="1" x14ac:dyDescent="0.15">
      <c r="C1" s="193"/>
      <c r="G1" s="150">
        <v>4</v>
      </c>
      <c r="H1" s="150">
        <v>5</v>
      </c>
      <c r="I1" s="150">
        <v>6</v>
      </c>
      <c r="T1" s="203"/>
    </row>
    <row r="2" spans="1:20" ht="67.5" hidden="1" x14ac:dyDescent="0.15">
      <c r="D2" s="271"/>
      <c r="E2" s="297"/>
      <c r="F2" s="144" t="s">
        <v>74</v>
      </c>
      <c r="G2" s="272"/>
      <c r="H2" s="272"/>
      <c r="I2" s="272"/>
      <c r="J2" s="264" t="s">
        <v>266</v>
      </c>
    </row>
    <row r="3" spans="1:20" s="150" customFormat="1" ht="15" hidden="1" customHeight="1" x14ac:dyDescent="0.15">
      <c r="C3" s="193"/>
      <c r="T3" s="203"/>
    </row>
    <row r="4" spans="1:20" ht="11.25" customHeight="1" x14ac:dyDescent="0.15"/>
    <row r="5" spans="1:20" ht="36.75" customHeight="1" x14ac:dyDescent="0.15">
      <c r="D5" s="3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389"/>
      <c r="F5" s="389"/>
      <c r="G5" s="389"/>
      <c r="H5" s="311"/>
      <c r="I5" s="311"/>
    </row>
    <row r="6" spans="1:20" ht="15" customHeight="1" x14ac:dyDescent="0.15">
      <c r="D6" s="390" t="str">
        <f>IF(org=0,"Не определено",org)</f>
        <v>ООО "ТВС"</v>
      </c>
      <c r="E6" s="390"/>
      <c r="F6" s="390"/>
      <c r="G6" s="390"/>
      <c r="H6" s="311"/>
      <c r="I6" s="311"/>
    </row>
    <row r="7" spans="1:20" ht="11.25" customHeight="1" x14ac:dyDescent="0.15">
      <c r="G7" s="150">
        <v>22</v>
      </c>
      <c r="H7" s="150">
        <v>25</v>
      </c>
      <c r="I7" s="150">
        <v>28</v>
      </c>
    </row>
    <row r="8" spans="1:20" ht="157.5" x14ac:dyDescent="0.15">
      <c r="D8" s="344" t="s">
        <v>25</v>
      </c>
      <c r="E8" s="398" t="s">
        <v>261</v>
      </c>
      <c r="F8" s="398" t="s">
        <v>160</v>
      </c>
      <c r="G8" s="266" t="s">
        <v>2808</v>
      </c>
      <c r="H8" s="266" t="s">
        <v>2809</v>
      </c>
      <c r="I8" s="266" t="s">
        <v>2810</v>
      </c>
      <c r="J8" s="397" t="s">
        <v>237</v>
      </c>
    </row>
    <row r="9" spans="1:20" ht="21" customHeight="1" x14ac:dyDescent="0.15">
      <c r="D9" s="344"/>
      <c r="E9" s="398"/>
      <c r="F9" s="398"/>
      <c r="G9" s="267" t="s">
        <v>226</v>
      </c>
      <c r="H9" s="267" t="s">
        <v>226</v>
      </c>
      <c r="I9" s="267" t="s">
        <v>226</v>
      </c>
      <c r="J9" s="394"/>
    </row>
    <row r="10" spans="1:20" ht="11.25" hidden="1" customHeight="1" x14ac:dyDescent="0.15">
      <c r="D10" s="66" t="s">
        <v>26</v>
      </c>
      <c r="E10" s="66" t="s">
        <v>0</v>
      </c>
      <c r="F10" s="66" t="s">
        <v>1</v>
      </c>
      <c r="G10" s="194" t="str">
        <f>G1&amp;".1"</f>
        <v>4.1</v>
      </c>
      <c r="H10" s="194" t="str">
        <f>H1&amp;".1"</f>
        <v>5.1</v>
      </c>
      <c r="I10" s="194" t="str">
        <f>I1&amp;".1"</f>
        <v>6.1</v>
      </c>
      <c r="J10" s="264"/>
    </row>
    <row r="11" spans="1:20" ht="22.5" x14ac:dyDescent="0.15">
      <c r="A11" s="15"/>
      <c r="C11" s="36"/>
      <c r="D11" s="144">
        <v>1</v>
      </c>
      <c r="E11" s="191" t="s">
        <v>161</v>
      </c>
      <c r="F11" s="144" t="s">
        <v>258</v>
      </c>
      <c r="G11" s="268">
        <v>10</v>
      </c>
      <c r="H11" s="268">
        <v>12</v>
      </c>
      <c r="I11" s="268">
        <v>3</v>
      </c>
      <c r="J11" s="264" t="s">
        <v>262</v>
      </c>
    </row>
    <row r="12" spans="1:20" ht="22.5" x14ac:dyDescent="0.15">
      <c r="A12" s="15"/>
      <c r="C12" s="36"/>
      <c r="D12" s="144">
        <v>2</v>
      </c>
      <c r="E12" s="192" t="s">
        <v>162</v>
      </c>
      <c r="F12" s="144" t="s">
        <v>258</v>
      </c>
      <c r="G12" s="268">
        <v>8</v>
      </c>
      <c r="H12" s="268">
        <v>3</v>
      </c>
      <c r="I12" s="268">
        <v>1</v>
      </c>
      <c r="J12" s="264" t="s">
        <v>263</v>
      </c>
    </row>
    <row r="13" spans="1:20" ht="22.5" x14ac:dyDescent="0.15">
      <c r="A13" s="15"/>
      <c r="C13" s="36"/>
      <c r="D13" s="144">
        <v>3</v>
      </c>
      <c r="E13" s="192" t="s">
        <v>172</v>
      </c>
      <c r="F13" s="144" t="s">
        <v>258</v>
      </c>
      <c r="G13" s="268">
        <v>2</v>
      </c>
      <c r="H13" s="268">
        <v>9</v>
      </c>
      <c r="I13" s="268">
        <v>2</v>
      </c>
      <c r="J13" s="264" t="s">
        <v>264</v>
      </c>
    </row>
    <row r="14" spans="1:20" ht="45" x14ac:dyDescent="0.15">
      <c r="A14" s="15"/>
      <c r="C14" s="36"/>
      <c r="D14" s="144">
        <v>4</v>
      </c>
      <c r="E14" s="192" t="s">
        <v>257</v>
      </c>
      <c r="F14" s="144" t="s">
        <v>274</v>
      </c>
      <c r="G14" s="313" t="s">
        <v>2814</v>
      </c>
      <c r="H14" s="313" t="s">
        <v>2820</v>
      </c>
      <c r="I14" s="313" t="s">
        <v>2815</v>
      </c>
      <c r="J14" s="264" t="s">
        <v>265</v>
      </c>
    </row>
    <row r="15" spans="1:20" ht="90" x14ac:dyDescent="0.15">
      <c r="A15" s="15"/>
      <c r="C15" s="36"/>
      <c r="D15" s="144">
        <v>5</v>
      </c>
      <c r="E15" s="192" t="s">
        <v>259</v>
      </c>
      <c r="F15" s="144" t="s">
        <v>74</v>
      </c>
      <c r="G15" s="269">
        <f>SUM(G16:G20)</f>
        <v>25.25</v>
      </c>
      <c r="H15" s="269">
        <f>SUM(H16:H20)</f>
        <v>0.94</v>
      </c>
      <c r="I15" s="269">
        <f>SUM(I16:I20)</f>
        <v>0.53</v>
      </c>
      <c r="J15" s="264" t="s">
        <v>349</v>
      </c>
    </row>
    <row r="16" spans="1:20" ht="15" hidden="1" customHeight="1" x14ac:dyDescent="0.15">
      <c r="D16" s="15" t="s">
        <v>260</v>
      </c>
      <c r="E16" s="190"/>
    </row>
    <row r="17" spans="1:20" ht="157.5" x14ac:dyDescent="0.15">
      <c r="C17" s="36"/>
      <c r="D17" s="271" t="s">
        <v>292</v>
      </c>
      <c r="E17" s="312" t="s">
        <v>2808</v>
      </c>
      <c r="F17" s="144" t="s">
        <v>74</v>
      </c>
      <c r="G17" s="272">
        <v>25.25</v>
      </c>
      <c r="H17" s="272"/>
      <c r="I17" s="272"/>
      <c r="J17" s="264" t="s">
        <v>266</v>
      </c>
    </row>
    <row r="18" spans="1:20" ht="135" x14ac:dyDescent="0.15">
      <c r="C18" s="36" t="s">
        <v>2801</v>
      </c>
      <c r="D18" s="271" t="s">
        <v>2816</v>
      </c>
      <c r="E18" s="312" t="s">
        <v>2809</v>
      </c>
      <c r="F18" s="144" t="s">
        <v>74</v>
      </c>
      <c r="G18" s="272"/>
      <c r="H18" s="272">
        <v>0.94</v>
      </c>
      <c r="I18" s="272"/>
      <c r="J18" s="264" t="s">
        <v>266</v>
      </c>
    </row>
    <row r="19" spans="1:20" ht="135" x14ac:dyDescent="0.15">
      <c r="C19" s="36" t="s">
        <v>2801</v>
      </c>
      <c r="D19" s="271" t="s">
        <v>2817</v>
      </c>
      <c r="E19" s="312" t="s">
        <v>2810</v>
      </c>
      <c r="F19" s="144" t="s">
        <v>74</v>
      </c>
      <c r="G19" s="272"/>
      <c r="H19" s="272"/>
      <c r="I19" s="272">
        <v>0.53</v>
      </c>
      <c r="J19" s="264" t="s">
        <v>266</v>
      </c>
    </row>
    <row r="20" spans="1:20" ht="11.25" x14ac:dyDescent="0.15">
      <c r="A20" s="15"/>
      <c r="C20" s="15"/>
      <c r="D20" s="232"/>
      <c r="E20" s="152" t="s">
        <v>208</v>
      </c>
      <c r="F20" s="265"/>
      <c r="G20" s="265"/>
      <c r="H20" s="265"/>
      <c r="I20" s="265"/>
      <c r="J20" s="270"/>
      <c r="T20" s="15"/>
    </row>
  </sheetData>
  <sheetProtection algorithmName="SHA-512" hashValue="SCLQJXUId0bjQYx0xKNWrh9/zDwVyXappu2zKba58lwMhdB+/11g+CPdmArqK6gOOEh0gImLjhLgir4K58PtbQ==" saltValue="M22Kg0OVKoPBG8vLfgcO9g==" spinCount="100000" sheet="1" objects="1" scenarios="1" formatColumns="0" formatRows="0"/>
  <mergeCells count="6">
    <mergeCell ref="J8:J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I14 E2 E17:E19"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I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I2 G17:I19"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39" customWidth="1"/>
    <col min="4" max="4" width="6.28515625" style="7" customWidth="1"/>
    <col min="5" max="5" width="73.7109375" style="7" customWidth="1"/>
    <col min="6" max="20" width="9.140625" style="7"/>
    <col min="21" max="21" width="9.140625" style="209"/>
    <col min="22" max="16384" width="9.140625" style="7"/>
  </cols>
  <sheetData>
    <row r="1" spans="3:9" hidden="1" x14ac:dyDescent="0.2"/>
    <row r="2" spans="3:9" hidden="1" x14ac:dyDescent="0.2"/>
    <row r="3" spans="3:9" hidden="1" x14ac:dyDescent="0.2"/>
    <row r="4" spans="3:9" hidden="1" x14ac:dyDescent="0.2"/>
    <row r="5" spans="3:9" hidden="1" x14ac:dyDescent="0.2"/>
    <row r="6" spans="3:9" ht="10.5" customHeight="1" x14ac:dyDescent="0.2"/>
    <row r="7" spans="3:9" ht="20.100000000000001" customHeight="1" x14ac:dyDescent="0.2">
      <c r="D7" s="399" t="s">
        <v>163</v>
      </c>
      <c r="E7" s="399"/>
    </row>
    <row r="8" spans="3:9" ht="15" customHeight="1" x14ac:dyDescent="0.2">
      <c r="D8" s="400" t="str">
        <f>IF(org=0,"Не определено",org)</f>
        <v>ООО "ТВС"</v>
      </c>
      <c r="E8" s="400"/>
    </row>
    <row r="9" spans="3:9" ht="6.95" customHeight="1" x14ac:dyDescent="0.2"/>
    <row r="10" spans="3:9" ht="22.5" customHeight="1" x14ac:dyDescent="0.2">
      <c r="D10" s="46" t="s">
        <v>25</v>
      </c>
      <c r="E10" s="45" t="s">
        <v>121</v>
      </c>
    </row>
    <row r="11" spans="3:9" ht="11.25" customHeight="1" x14ac:dyDescent="0.2">
      <c r="D11" s="66" t="s">
        <v>26</v>
      </c>
      <c r="E11" s="66" t="s">
        <v>0</v>
      </c>
    </row>
    <row r="12" spans="3:9" ht="15" hidden="1" customHeight="1" x14ac:dyDescent="0.2">
      <c r="D12" s="69">
        <v>0</v>
      </c>
      <c r="E12" s="47"/>
    </row>
    <row r="13" spans="3:9" ht="14.1" customHeight="1" x14ac:dyDescent="0.2">
      <c r="C13" s="70"/>
      <c r="D13" s="69">
        <v>1</v>
      </c>
      <c r="E13" s="48"/>
    </row>
    <row r="14" spans="3:9" ht="15" customHeight="1" x14ac:dyDescent="0.2">
      <c r="D14" s="73"/>
      <c r="E14" s="74" t="s">
        <v>173</v>
      </c>
    </row>
    <row r="15" spans="3:9" ht="11.25" customHeight="1" x14ac:dyDescent="0.2"/>
    <row r="16" spans="3:9" x14ac:dyDescent="0.2">
      <c r="D16" s="125"/>
      <c r="E16" s="71"/>
      <c r="F16" s="71"/>
      <c r="G16" s="72"/>
      <c r="H16" s="72"/>
      <c r="I16" s="72"/>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x14ac:dyDescent="0.15"/>
  <cols>
    <col min="1" max="1" width="9.140625" style="219" hidden="1" customWidth="1"/>
    <col min="2" max="2" width="9.140625" style="220" hidden="1" customWidth="1"/>
    <col min="3" max="3" width="3.7109375" style="221" customWidth="1"/>
    <col min="4" max="4" width="7" style="220" bestFit="1" customWidth="1"/>
    <col min="5" max="5" width="11.28515625" style="220" customWidth="1"/>
    <col min="6" max="6" width="41" style="220" customWidth="1"/>
    <col min="7" max="7" width="18" style="220" customWidth="1"/>
    <col min="8" max="8" width="13.140625" style="220" customWidth="1"/>
    <col min="9" max="9" width="11.42578125" style="220" customWidth="1"/>
    <col min="10" max="10" width="42.140625" style="220" customWidth="1"/>
    <col min="11" max="11" width="115.7109375" style="220" customWidth="1"/>
    <col min="12" max="12" width="3.7109375" style="220" customWidth="1"/>
    <col min="13" max="16384" width="9.140625" style="220"/>
  </cols>
  <sheetData>
    <row r="1" spans="1:14" hidden="1" x14ac:dyDescent="0.15"/>
    <row r="2" spans="1:14" hidden="1" x14ac:dyDescent="0.15"/>
    <row r="3" spans="1:14" hidden="1" x14ac:dyDescent="0.15"/>
    <row r="4" spans="1:14" ht="3" customHeight="1" x14ac:dyDescent="0.15"/>
    <row r="5" spans="1:14" s="15" customFormat="1" ht="22.5" x14ac:dyDescent="0.15">
      <c r="A5" s="29"/>
      <c r="C5" s="36"/>
      <c r="D5" s="404" t="s">
        <v>235</v>
      </c>
      <c r="E5" s="404"/>
      <c r="F5" s="404"/>
      <c r="G5" s="404"/>
      <c r="H5" s="404"/>
      <c r="I5" s="404"/>
      <c r="J5" s="404"/>
      <c r="K5" s="222"/>
    </row>
    <row r="6" spans="1:14" ht="3" hidden="1" customHeight="1" x14ac:dyDescent="0.15">
      <c r="D6" s="237"/>
      <c r="E6" s="237"/>
      <c r="G6" s="237"/>
      <c r="H6" s="237"/>
      <c r="I6" s="237"/>
      <c r="J6" s="237"/>
      <c r="K6" s="237"/>
    </row>
    <row r="7" spans="1:14" s="219" customFormat="1" ht="3" customHeight="1" x14ac:dyDescent="0.15">
      <c r="B7" s="220"/>
      <c r="C7" s="221"/>
      <c r="D7" s="238"/>
      <c r="E7" s="238"/>
      <c r="G7" s="238"/>
      <c r="H7" s="238"/>
      <c r="I7" s="238"/>
      <c r="J7" s="238"/>
      <c r="K7" s="238"/>
      <c r="L7" s="239"/>
    </row>
    <row r="8" spans="1:14" x14ac:dyDescent="0.15">
      <c r="D8" s="405" t="s">
        <v>236</v>
      </c>
      <c r="E8" s="405"/>
      <c r="F8" s="405"/>
      <c r="G8" s="405"/>
      <c r="H8" s="405"/>
      <c r="I8" s="405"/>
      <c r="J8" s="405"/>
      <c r="K8" s="405" t="s">
        <v>237</v>
      </c>
    </row>
    <row r="9" spans="1:14" x14ac:dyDescent="0.15">
      <c r="D9" s="405" t="s">
        <v>25</v>
      </c>
      <c r="E9" s="405" t="s">
        <v>238</v>
      </c>
      <c r="F9" s="405"/>
      <c r="G9" s="405" t="s">
        <v>239</v>
      </c>
      <c r="H9" s="405"/>
      <c r="I9" s="405"/>
      <c r="J9" s="405"/>
      <c r="K9" s="405"/>
    </row>
    <row r="10" spans="1:14" ht="22.5" x14ac:dyDescent="0.15">
      <c r="D10" s="405"/>
      <c r="E10" s="217" t="s">
        <v>240</v>
      </c>
      <c r="F10" s="217" t="s">
        <v>149</v>
      </c>
      <c r="G10" s="217" t="s">
        <v>149</v>
      </c>
      <c r="H10" s="217" t="s">
        <v>240</v>
      </c>
      <c r="I10" s="217" t="s">
        <v>241</v>
      </c>
      <c r="J10" s="217" t="s">
        <v>242</v>
      </c>
      <c r="K10" s="405"/>
    </row>
    <row r="11" spans="1:14" ht="12" customHeight="1" x14ac:dyDescent="0.15">
      <c r="D11" s="66" t="s">
        <v>26</v>
      </c>
      <c r="E11" s="66" t="s">
        <v>0</v>
      </c>
      <c r="F11" s="66" t="s">
        <v>1</v>
      </c>
      <c r="G11" s="66" t="s">
        <v>2</v>
      </c>
      <c r="H11" s="66" t="s">
        <v>12</v>
      </c>
      <c r="I11" s="66" t="s">
        <v>13</v>
      </c>
      <c r="J11" s="66" t="s">
        <v>31</v>
      </c>
      <c r="K11" s="66" t="s">
        <v>32</v>
      </c>
    </row>
    <row r="12" spans="1:14" s="123" customFormat="1" ht="58.5" customHeight="1" x14ac:dyDescent="0.15">
      <c r="A12" s="223" t="s">
        <v>1</v>
      </c>
      <c r="B12" s="123" t="s">
        <v>145</v>
      </c>
      <c r="C12" s="224"/>
      <c r="D12" s="225" t="s">
        <v>26</v>
      </c>
      <c r="E12" s="226"/>
      <c r="F12" s="227"/>
      <c r="G12" s="227"/>
      <c r="H12" s="227"/>
      <c r="I12" s="228"/>
      <c r="J12" s="229"/>
      <c r="K12" s="401" t="s">
        <v>243</v>
      </c>
      <c r="M12" s="230" t="str">
        <f>IF(ISERROR(INDEX(kind_of_nameforms,MATCH(E12,kind_of_forms,0),1)),"",INDEX(kind_of_nameforms,MATCH(E12,kind_of_forms,0),1))</f>
        <v/>
      </c>
      <c r="N12" s="231"/>
    </row>
    <row r="13" spans="1:14" ht="15" customHeight="1" x14ac:dyDescent="0.15">
      <c r="A13" s="220"/>
      <c r="C13" s="220"/>
      <c r="D13" s="232"/>
      <c r="E13" s="233" t="s">
        <v>173</v>
      </c>
      <c r="F13" s="234"/>
      <c r="G13" s="234"/>
      <c r="H13" s="234"/>
      <c r="I13" s="234"/>
      <c r="J13" s="235"/>
      <c r="K13" s="402"/>
    </row>
    <row r="14" spans="1:14" ht="3" customHeight="1" x14ac:dyDescent="0.15">
      <c r="A14" s="220"/>
      <c r="C14" s="220"/>
    </row>
    <row r="15" spans="1:14" ht="27.75" customHeight="1" x14ac:dyDescent="0.15">
      <c r="E15" s="403" t="s">
        <v>244</v>
      </c>
      <c r="F15" s="403"/>
      <c r="G15" s="403"/>
      <c r="H15" s="403"/>
      <c r="I15" s="403"/>
      <c r="J15" s="403"/>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9"/>
    <col min="13" max="16384" width="9.140625" style="7"/>
  </cols>
  <sheetData>
    <row r="1" spans="4:5" hidden="1" x14ac:dyDescent="0.2"/>
    <row r="2" spans="4:5" hidden="1" x14ac:dyDescent="0.2"/>
    <row r="3" spans="4:5" hidden="1" x14ac:dyDescent="0.2"/>
    <row r="4" spans="4:5" hidden="1" x14ac:dyDescent="0.2"/>
    <row r="5" spans="4:5" hidden="1" x14ac:dyDescent="0.2"/>
    <row r="6" spans="4:5" ht="10.5" customHeight="1" x14ac:dyDescent="0.2"/>
    <row r="7" spans="4:5" ht="20.100000000000001" customHeight="1" x14ac:dyDescent="0.2">
      <c r="D7" s="406" t="s">
        <v>6</v>
      </c>
      <c r="E7" s="406"/>
    </row>
    <row r="8" spans="4:5" ht="15" customHeight="1" x14ac:dyDescent="0.2">
      <c r="D8" s="400" t="str">
        <f>IF(org=0,"Не определено",org)</f>
        <v>ООО "ТВС"</v>
      </c>
      <c r="E8" s="400"/>
    </row>
    <row r="9" spans="4:5" ht="6.95" customHeight="1" x14ac:dyDescent="0.2"/>
    <row r="10" spans="4:5" ht="22.5" customHeight="1" x14ac:dyDescent="0.2">
      <c r="D10" s="46" t="s">
        <v>25</v>
      </c>
      <c r="E10" s="45" t="s">
        <v>29</v>
      </c>
    </row>
    <row r="11" spans="4:5" ht="11.25" customHeight="1" x14ac:dyDescent="0.2">
      <c r="D11" s="66" t="s">
        <v>26</v>
      </c>
      <c r="E11" s="66" t="s">
        <v>0</v>
      </c>
    </row>
    <row r="12" spans="4:5" ht="15" hidden="1" customHeight="1" x14ac:dyDescent="0.2">
      <c r="D12" s="69">
        <v>0</v>
      </c>
      <c r="E12" s="47"/>
    </row>
    <row r="13" spans="4:5" ht="15" customHeight="1" x14ac:dyDescent="0.2">
      <c r="D13" s="73"/>
      <c r="E13" s="74" t="s">
        <v>30</v>
      </c>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x14ac:dyDescent="0.1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x14ac:dyDescent="0.15"/>
    <row r="2" spans="2:5" ht="20.100000000000001" customHeight="1" x14ac:dyDescent="0.15">
      <c r="B2" s="407" t="s">
        <v>7</v>
      </c>
      <c r="C2" s="407"/>
      <c r="D2" s="407"/>
      <c r="E2" s="407"/>
    </row>
    <row r="3" spans="2:5" ht="6.95" customHeight="1" x14ac:dyDescent="0.15"/>
    <row r="4" spans="2:5" ht="21.75" customHeight="1" x14ac:dyDescent="0.15">
      <c r="B4" s="160" t="s">
        <v>118</v>
      </c>
      <c r="C4" s="160" t="s">
        <v>119</v>
      </c>
      <c r="D4" s="160" t="s">
        <v>24</v>
      </c>
      <c r="E4" s="159" t="s">
        <v>16</v>
      </c>
    </row>
  </sheetData>
  <sheetProtection algorithmName="SHA-512" hashValue="eu+4HWdaIK923dIwCpHPBI4f0Q/6K2pnrmrGk8+WoboFmTZhZ/LoK7kOZm8ASuZLue4085pBoFvbWdWU+yNYng==" saltValue="5YjV7gAA9OY0djd6kJ2TQQ==" spinCount="100000" sheet="1" objects="1" scenarios="1" formatColumns="0" formatRows="0" autoFilter="0"/>
  <autoFilter ref="B4:E4" xr:uid="{00000000-0009-0000-0000-00000B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x14ac:dyDescent="0.15"/>
  <cols>
    <col min="1" max="1" width="36.28515625" customWidth="1"/>
    <col min="2" max="2" width="21.140625" customWidth="1"/>
    <col min="3" max="16384" width="9.140625" style="51"/>
  </cols>
  <sheetData>
    <row r="1" spans="1:2" x14ac:dyDescent="0.15">
      <c r="A1" s="1" t="s">
        <v>8</v>
      </c>
      <c r="B1" s="1" t="s">
        <v>9</v>
      </c>
    </row>
    <row r="2" spans="1:2" x14ac:dyDescent="0.15">
      <c r="A2" t="s">
        <v>10</v>
      </c>
      <c r="B2" t="s">
        <v>87</v>
      </c>
    </row>
    <row r="3" spans="1:2" x14ac:dyDescent="0.15">
      <c r="A3" t="s">
        <v>75</v>
      </c>
      <c r="B3" t="s">
        <v>82</v>
      </c>
    </row>
    <row r="4" spans="1:2" x14ac:dyDescent="0.15">
      <c r="A4" t="s">
        <v>11</v>
      </c>
      <c r="B4" t="s">
        <v>77</v>
      </c>
    </row>
    <row r="5" spans="1:2" x14ac:dyDescent="0.15">
      <c r="A5" t="s">
        <v>154</v>
      </c>
      <c r="B5" t="s">
        <v>78</v>
      </c>
    </row>
    <row r="6" spans="1:2" x14ac:dyDescent="0.15">
      <c r="A6" t="s">
        <v>155</v>
      </c>
      <c r="B6" t="s">
        <v>139</v>
      </c>
    </row>
    <row r="7" spans="1:2" x14ac:dyDescent="0.15">
      <c r="A7" t="s">
        <v>247</v>
      </c>
      <c r="B7" t="s">
        <v>81</v>
      </c>
    </row>
    <row r="8" spans="1:2" x14ac:dyDescent="0.15">
      <c r="A8" t="s">
        <v>126</v>
      </c>
      <c r="B8" t="s">
        <v>79</v>
      </c>
    </row>
    <row r="9" spans="1:2" x14ac:dyDescent="0.15">
      <c r="A9" t="s">
        <v>124</v>
      </c>
      <c r="B9" t="s">
        <v>80</v>
      </c>
    </row>
    <row r="10" spans="1:2" x14ac:dyDescent="0.15">
      <c r="A10" t="s">
        <v>289</v>
      </c>
      <c r="B10" t="s">
        <v>89</v>
      </c>
    </row>
    <row r="11" spans="1:2" x14ac:dyDescent="0.15">
      <c r="A11" t="s">
        <v>6</v>
      </c>
      <c r="B11" t="s">
        <v>90</v>
      </c>
    </row>
    <row r="12" spans="1:2" x14ac:dyDescent="0.15">
      <c r="A12" t="s">
        <v>76</v>
      </c>
      <c r="B12" t="s">
        <v>91</v>
      </c>
    </row>
    <row r="13" spans="1:2" x14ac:dyDescent="0.15">
      <c r="B13" t="s">
        <v>125</v>
      </c>
    </row>
    <row r="14" spans="1:2" x14ac:dyDescent="0.15">
      <c r="B14" t="s">
        <v>290</v>
      </c>
    </row>
    <row r="15" spans="1:2" x14ac:dyDescent="0.15">
      <c r="B15" t="s">
        <v>164</v>
      </c>
    </row>
    <row r="16" spans="1:2" x14ac:dyDescent="0.15">
      <c r="B16" t="s">
        <v>165</v>
      </c>
    </row>
    <row r="17" spans="2:2" x14ac:dyDescent="0.15">
      <c r="B17" t="s">
        <v>138</v>
      </c>
    </row>
    <row r="18" spans="2:2" x14ac:dyDescent="0.15">
      <c r="B18" t="s">
        <v>97</v>
      </c>
    </row>
    <row r="19" spans="2:2" x14ac:dyDescent="0.15">
      <c r="B19" t="s">
        <v>106</v>
      </c>
    </row>
    <row r="20" spans="2:2" x14ac:dyDescent="0.15">
      <c r="B20" t="s">
        <v>111</v>
      </c>
    </row>
    <row r="21" spans="2:2" x14ac:dyDescent="0.15">
      <c r="B21" t="s">
        <v>112</v>
      </c>
    </row>
    <row r="22" spans="2:2" x14ac:dyDescent="0.15">
      <c r="B22" t="s">
        <v>107</v>
      </c>
    </row>
    <row r="23" spans="2:2" x14ac:dyDescent="0.15">
      <c r="B23" t="s">
        <v>127</v>
      </c>
    </row>
    <row r="24" spans="2:2" x14ac:dyDescent="0.15">
      <c r="B24" t="s">
        <v>83</v>
      </c>
    </row>
    <row r="25" spans="2:2" x14ac:dyDescent="0.15">
      <c r="B25" t="s">
        <v>84</v>
      </c>
    </row>
    <row r="26" spans="2:2" x14ac:dyDescent="0.15">
      <c r="B26" t="s">
        <v>85</v>
      </c>
    </row>
    <row r="27" spans="2:2" x14ac:dyDescent="0.15">
      <c r="B27" t="s">
        <v>86</v>
      </c>
    </row>
    <row r="28" spans="2:2" x14ac:dyDescent="0.15">
      <c r="B28" t="s">
        <v>88</v>
      </c>
    </row>
    <row r="29" spans="2:2" x14ac:dyDescent="0.15">
      <c r="B29" t="s">
        <v>92</v>
      </c>
    </row>
    <row r="30" spans="2:2" x14ac:dyDescent="0.15">
      <c r="B30" t="s">
        <v>93</v>
      </c>
    </row>
    <row r="31" spans="2:2" x14ac:dyDescent="0.15">
      <c r="B31" t="s">
        <v>94</v>
      </c>
    </row>
    <row r="32" spans="2:2" x14ac:dyDescent="0.15">
      <c r="B32" t="s">
        <v>95</v>
      </c>
    </row>
    <row r="33" spans="2:2" x14ac:dyDescent="0.15">
      <c r="B33" t="s">
        <v>291</v>
      </c>
    </row>
    <row r="34" spans="2:2" x14ac:dyDescent="0.15">
      <c r="B34" t="s">
        <v>96</v>
      </c>
    </row>
    <row r="35" spans="2:2" x14ac:dyDescent="0.15">
      <c r="B35" t="s">
        <v>205</v>
      </c>
    </row>
    <row r="36" spans="2:2" x14ac:dyDescent="0.15">
      <c r="B36" t="s">
        <v>98</v>
      </c>
    </row>
    <row r="37" spans="2:2" x14ac:dyDescent="0.15">
      <c r="B37" t="s">
        <v>166</v>
      </c>
    </row>
    <row r="38" spans="2:2" x14ac:dyDescent="0.15">
      <c r="B38" t="s">
        <v>129</v>
      </c>
    </row>
    <row r="39" spans="2:2" x14ac:dyDescent="0.15">
      <c r="B39" t="s">
        <v>137</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x14ac:dyDescent="0.1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x14ac:dyDescent="0.15">
      <c r="A1" s="40" t="s">
        <v>136</v>
      </c>
      <c r="B1" s="60"/>
      <c r="C1" s="19" t="s">
        <v>20</v>
      </c>
      <c r="D1" s="19" t="s">
        <v>17</v>
      </c>
      <c r="E1" s="19" t="s">
        <v>33</v>
      </c>
      <c r="F1" s="19" t="s">
        <v>56</v>
      </c>
      <c r="G1" s="19" t="s">
        <v>48</v>
      </c>
      <c r="H1" s="19" t="s">
        <v>73</v>
      </c>
      <c r="I1" s="19" t="s">
        <v>103</v>
      </c>
      <c r="J1" s="30" t="s">
        <v>104</v>
      </c>
      <c r="K1" s="19" t="s">
        <v>51</v>
      </c>
      <c r="L1" s="53" t="s">
        <v>99</v>
      </c>
      <c r="M1" s="27" t="s">
        <v>100</v>
      </c>
      <c r="S1" s="408" t="s">
        <v>246</v>
      </c>
      <c r="T1" s="408"/>
    </row>
    <row r="2" spans="1:20" ht="25.5" x14ac:dyDescent="0.15">
      <c r="A2" s="296" t="s">
        <v>177</v>
      </c>
      <c r="C2" s="20">
        <v>2017</v>
      </c>
      <c r="D2" s="20" t="s">
        <v>18</v>
      </c>
      <c r="E2" s="21" t="s">
        <v>34</v>
      </c>
      <c r="F2" s="21" t="s">
        <v>57</v>
      </c>
      <c r="G2" s="21" t="s">
        <v>46</v>
      </c>
      <c r="H2" s="21" t="s">
        <v>74</v>
      </c>
      <c r="I2" s="23"/>
      <c r="J2" s="55">
        <v>52</v>
      </c>
      <c r="K2" s="19" t="s">
        <v>52</v>
      </c>
      <c r="L2" s="53" t="s">
        <v>338</v>
      </c>
      <c r="M2" s="28" t="s">
        <v>232</v>
      </c>
      <c r="S2" s="240" t="s">
        <v>247</v>
      </c>
      <c r="T2" s="241" t="s">
        <v>248</v>
      </c>
    </row>
    <row r="3" spans="1:20" ht="123.75" x14ac:dyDescent="0.15">
      <c r="A3" s="296" t="s">
        <v>178</v>
      </c>
      <c r="C3" s="20">
        <v>2018</v>
      </c>
      <c r="D3" s="20" t="s">
        <v>19</v>
      </c>
      <c r="E3" s="21" t="s">
        <v>35</v>
      </c>
      <c r="F3" s="21" t="s">
        <v>58</v>
      </c>
      <c r="G3" s="21" t="s">
        <v>47</v>
      </c>
      <c r="H3" s="21" t="s">
        <v>71</v>
      </c>
      <c r="I3" s="23" t="s">
        <v>102</v>
      </c>
      <c r="J3" s="52" t="s">
        <v>105</v>
      </c>
      <c r="K3" s="19" t="s">
        <v>53</v>
      </c>
      <c r="L3" s="53" t="s">
        <v>339</v>
      </c>
      <c r="M3" s="28" t="s">
        <v>233</v>
      </c>
      <c r="S3" s="242" t="s">
        <v>126</v>
      </c>
      <c r="T3" s="30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x14ac:dyDescent="0.15">
      <c r="A4" s="296" t="s">
        <v>293</v>
      </c>
      <c r="C4" s="20">
        <v>2019</v>
      </c>
      <c r="E4" s="21" t="s">
        <v>36</v>
      </c>
      <c r="F4" s="21" t="s">
        <v>59</v>
      </c>
      <c r="H4" s="21" t="s">
        <v>72</v>
      </c>
      <c r="I4" s="23"/>
      <c r="J4" s="55">
        <v>104</v>
      </c>
      <c r="K4" s="19" t="s">
        <v>54</v>
      </c>
      <c r="L4" s="53" t="s">
        <v>340</v>
      </c>
      <c r="M4" s="28"/>
    </row>
    <row r="5" spans="1:20" ht="25.5" x14ac:dyDescent="0.15">
      <c r="A5" s="296" t="s">
        <v>222</v>
      </c>
      <c r="C5" s="20">
        <v>2020</v>
      </c>
      <c r="E5" s="21" t="s">
        <v>37</v>
      </c>
      <c r="F5" s="21" t="s">
        <v>60</v>
      </c>
      <c r="K5" s="19" t="s">
        <v>55</v>
      </c>
      <c r="L5" s="53"/>
      <c r="M5" s="28"/>
    </row>
    <row r="6" spans="1:20" x14ac:dyDescent="0.15">
      <c r="A6" s="296" t="s">
        <v>209</v>
      </c>
      <c r="C6" s="20">
        <v>2021</v>
      </c>
      <c r="E6" s="21" t="s">
        <v>38</v>
      </c>
      <c r="F6" s="23"/>
      <c r="K6" s="56"/>
      <c r="L6" s="56"/>
    </row>
    <row r="7" spans="1:20" ht="12.75" x14ac:dyDescent="0.15">
      <c r="A7" s="296" t="s">
        <v>294</v>
      </c>
      <c r="C7" s="20">
        <v>2022</v>
      </c>
      <c r="E7" s="21" t="s">
        <v>39</v>
      </c>
      <c r="F7" s="23"/>
      <c r="K7" s="62"/>
      <c r="L7" s="56"/>
    </row>
    <row r="8" spans="1:20" x14ac:dyDescent="0.15">
      <c r="A8" s="296" t="s">
        <v>295</v>
      </c>
      <c r="C8" s="20">
        <v>2023</v>
      </c>
      <c r="E8" s="21" t="s">
        <v>40</v>
      </c>
      <c r="F8" s="23"/>
      <c r="K8" s="63" t="s">
        <v>128</v>
      </c>
    </row>
    <row r="9" spans="1:20" x14ac:dyDescent="0.15">
      <c r="A9" s="296" t="s">
        <v>179</v>
      </c>
      <c r="C9" s="20">
        <v>2024</v>
      </c>
      <c r="E9" s="21" t="s">
        <v>41</v>
      </c>
      <c r="F9" s="23"/>
      <c r="K9" s="61"/>
    </row>
    <row r="10" spans="1:20" ht="12.75" x14ac:dyDescent="0.15">
      <c r="A10" s="296" t="s">
        <v>296</v>
      </c>
      <c r="E10" s="21" t="s">
        <v>42</v>
      </c>
      <c r="F10" s="23"/>
      <c r="K10" s="62"/>
    </row>
    <row r="11" spans="1:20" x14ac:dyDescent="0.15">
      <c r="A11" s="296" t="s">
        <v>297</v>
      </c>
      <c r="E11" s="21" t="s">
        <v>43</v>
      </c>
      <c r="F11" s="23"/>
      <c r="K11" s="64"/>
    </row>
    <row r="12" spans="1:20" x14ac:dyDescent="0.15">
      <c r="A12" s="296" t="s">
        <v>298</v>
      </c>
      <c r="E12" s="21" t="s">
        <v>44</v>
      </c>
      <c r="F12" s="23"/>
    </row>
    <row r="13" spans="1:20" x14ac:dyDescent="0.15">
      <c r="A13" s="296" t="s">
        <v>299</v>
      </c>
      <c r="E13" s="21" t="s">
        <v>45</v>
      </c>
      <c r="F13" s="23"/>
    </row>
    <row r="14" spans="1:20" x14ac:dyDescent="0.15">
      <c r="A14" s="296" t="s">
        <v>300</v>
      </c>
    </row>
    <row r="15" spans="1:20" x14ac:dyDescent="0.15">
      <c r="A15" s="296" t="s">
        <v>218</v>
      </c>
    </row>
    <row r="16" spans="1:20" x14ac:dyDescent="0.15">
      <c r="A16" s="296" t="s">
        <v>210</v>
      </c>
      <c r="C16" s="51"/>
      <c r="D16" s="115"/>
      <c r="E16" s="115"/>
      <c r="G16" s="184" t="s">
        <v>168</v>
      </c>
    </row>
    <row r="17" spans="1:7" x14ac:dyDescent="0.15">
      <c r="A17" s="296" t="s">
        <v>301</v>
      </c>
      <c r="C17" s="116" t="s">
        <v>132</v>
      </c>
      <c r="D17" s="117" t="str">
        <f>IF(f_year = "","", IF(LEN(f_quart)=0,"",IF(f_quart="I квартал", "01.01."&amp;f_year,IF(f_quart="II квартал","01.04."&amp;f_year,(IF(f_quart="III квартал", "01.07."&amp;f_year,"01.10."&amp;f_year)))) ))</f>
        <v>01.01.2023</v>
      </c>
      <c r="E17" s="117" t="str">
        <f>IF(f_year = "","", IF(LEN(f_quart)=0,"",IF(f_quart="I квартал", "31.03."&amp; f_year,IF(f_quart="II квартал","30.06."&amp; f_year,(IF(f_quart="III квартал", "30.09."&amp; f_year,"31.12."&amp; f_year)))) ))</f>
        <v>31.03.2023</v>
      </c>
      <c r="G17" s="185" t="s">
        <v>2800</v>
      </c>
    </row>
    <row r="18" spans="1:7" x14ac:dyDescent="0.15">
      <c r="A18" s="296" t="s">
        <v>302</v>
      </c>
      <c r="C18" s="118"/>
      <c r="D18" s="119"/>
      <c r="E18" s="119"/>
      <c r="G18" s="51"/>
    </row>
    <row r="19" spans="1:7" ht="22.5" x14ac:dyDescent="0.15">
      <c r="A19" s="296" t="s">
        <v>303</v>
      </c>
      <c r="C19" s="51"/>
      <c r="D19" s="115"/>
      <c r="E19" s="115"/>
      <c r="G19" s="184" t="s">
        <v>171</v>
      </c>
    </row>
    <row r="20" spans="1:7" ht="22.5" x14ac:dyDescent="0.15">
      <c r="A20" s="296" t="s">
        <v>180</v>
      </c>
      <c r="C20" s="120" t="s">
        <v>133</v>
      </c>
      <c r="D20" s="121"/>
      <c r="E20" s="121"/>
      <c r="G20" s="63" t="b">
        <v>1</v>
      </c>
    </row>
    <row r="21" spans="1:7" x14ac:dyDescent="0.15">
      <c r="A21" s="296" t="s">
        <v>181</v>
      </c>
    </row>
    <row r="22" spans="1:7" x14ac:dyDescent="0.15">
      <c r="A22" s="296" t="s">
        <v>182</v>
      </c>
    </row>
    <row r="23" spans="1:7" x14ac:dyDescent="0.15">
      <c r="A23" s="296" t="s">
        <v>304</v>
      </c>
    </row>
    <row r="24" spans="1:7" x14ac:dyDescent="0.15">
      <c r="A24" s="296" t="s">
        <v>305</v>
      </c>
    </row>
    <row r="25" spans="1:7" x14ac:dyDescent="0.15">
      <c r="A25" s="296" t="s">
        <v>183</v>
      </c>
    </row>
    <row r="26" spans="1:7" x14ac:dyDescent="0.15">
      <c r="A26" s="296" t="s">
        <v>306</v>
      </c>
    </row>
    <row r="27" spans="1:7" x14ac:dyDescent="0.15">
      <c r="A27" s="296" t="s">
        <v>184</v>
      </c>
    </row>
    <row r="28" spans="1:7" x14ac:dyDescent="0.15">
      <c r="A28" s="296" t="s">
        <v>219</v>
      </c>
    </row>
    <row r="29" spans="1:7" x14ac:dyDescent="0.15">
      <c r="A29" s="296" t="s">
        <v>211</v>
      </c>
    </row>
    <row r="30" spans="1:7" x14ac:dyDescent="0.15">
      <c r="A30" s="296" t="s">
        <v>307</v>
      </c>
    </row>
    <row r="31" spans="1:7" x14ac:dyDescent="0.15">
      <c r="A31" s="296" t="s">
        <v>308</v>
      </c>
    </row>
    <row r="32" spans="1:7" x14ac:dyDescent="0.15">
      <c r="A32" s="296" t="s">
        <v>185</v>
      </c>
    </row>
    <row r="33" spans="1:1" x14ac:dyDescent="0.15">
      <c r="A33" s="296" t="s">
        <v>309</v>
      </c>
    </row>
    <row r="34" spans="1:1" x14ac:dyDescent="0.15">
      <c r="A34" s="296" t="s">
        <v>310</v>
      </c>
    </row>
    <row r="35" spans="1:1" x14ac:dyDescent="0.15">
      <c r="A35" s="296" t="s">
        <v>311</v>
      </c>
    </row>
    <row r="36" spans="1:1" x14ac:dyDescent="0.15">
      <c r="A36" s="296" t="s">
        <v>312</v>
      </c>
    </row>
    <row r="37" spans="1:1" x14ac:dyDescent="0.15">
      <c r="A37" s="296" t="s">
        <v>313</v>
      </c>
    </row>
    <row r="38" spans="1:1" x14ac:dyDescent="0.15">
      <c r="A38" s="296" t="s">
        <v>212</v>
      </c>
    </row>
    <row r="39" spans="1:1" x14ac:dyDescent="0.15">
      <c r="A39" s="296" t="s">
        <v>314</v>
      </c>
    </row>
    <row r="40" spans="1:1" x14ac:dyDescent="0.15">
      <c r="A40" s="296" t="s">
        <v>186</v>
      </c>
    </row>
    <row r="41" spans="1:1" x14ac:dyDescent="0.15">
      <c r="A41" s="296" t="s">
        <v>187</v>
      </c>
    </row>
    <row r="42" spans="1:1" x14ac:dyDescent="0.15">
      <c r="A42" s="296" t="s">
        <v>188</v>
      </c>
    </row>
    <row r="43" spans="1:1" x14ac:dyDescent="0.15">
      <c r="A43" s="296" t="s">
        <v>315</v>
      </c>
    </row>
    <row r="44" spans="1:1" x14ac:dyDescent="0.15">
      <c r="A44" s="296" t="s">
        <v>316</v>
      </c>
    </row>
    <row r="45" spans="1:1" x14ac:dyDescent="0.15">
      <c r="A45" s="296" t="s">
        <v>213</v>
      </c>
    </row>
    <row r="46" spans="1:1" x14ac:dyDescent="0.15">
      <c r="A46" s="296" t="s">
        <v>317</v>
      </c>
    </row>
    <row r="47" spans="1:1" x14ac:dyDescent="0.15">
      <c r="A47" s="296" t="s">
        <v>318</v>
      </c>
    </row>
    <row r="48" spans="1:1" x14ac:dyDescent="0.15">
      <c r="A48" s="296" t="s">
        <v>319</v>
      </c>
    </row>
    <row r="49" spans="1:1" x14ac:dyDescent="0.15">
      <c r="A49" s="296" t="s">
        <v>320</v>
      </c>
    </row>
    <row r="50" spans="1:1" x14ac:dyDescent="0.15">
      <c r="A50" s="296" t="s">
        <v>189</v>
      </c>
    </row>
    <row r="51" spans="1:1" x14ac:dyDescent="0.15">
      <c r="A51" s="296" t="s">
        <v>190</v>
      </c>
    </row>
    <row r="52" spans="1:1" x14ac:dyDescent="0.15">
      <c r="A52" s="296" t="s">
        <v>220</v>
      </c>
    </row>
    <row r="53" spans="1:1" x14ac:dyDescent="0.15">
      <c r="A53" s="296" t="s">
        <v>321</v>
      </c>
    </row>
    <row r="54" spans="1:1" x14ac:dyDescent="0.15">
      <c r="A54" s="296" t="s">
        <v>223</v>
      </c>
    </row>
    <row r="55" spans="1:1" x14ac:dyDescent="0.15">
      <c r="A55" s="296" t="s">
        <v>191</v>
      </c>
    </row>
    <row r="56" spans="1:1" x14ac:dyDescent="0.15">
      <c r="A56" s="296" t="s">
        <v>322</v>
      </c>
    </row>
    <row r="57" spans="1:1" x14ac:dyDescent="0.15">
      <c r="A57" s="296" t="s">
        <v>192</v>
      </c>
    </row>
    <row r="58" spans="1:1" x14ac:dyDescent="0.15">
      <c r="A58" s="296" t="s">
        <v>323</v>
      </c>
    </row>
    <row r="59" spans="1:1" x14ac:dyDescent="0.15">
      <c r="A59" s="296" t="s">
        <v>324</v>
      </c>
    </row>
    <row r="60" spans="1:1" x14ac:dyDescent="0.15">
      <c r="A60" s="296" t="s">
        <v>325</v>
      </c>
    </row>
    <row r="61" spans="1:1" x14ac:dyDescent="0.15">
      <c r="A61" s="296" t="s">
        <v>326</v>
      </c>
    </row>
    <row r="62" spans="1:1" x14ac:dyDescent="0.15">
      <c r="A62" s="296" t="s">
        <v>214</v>
      </c>
    </row>
    <row r="63" spans="1:1" x14ac:dyDescent="0.15">
      <c r="A63" s="296" t="s">
        <v>327</v>
      </c>
    </row>
    <row r="64" spans="1:1" x14ac:dyDescent="0.15">
      <c r="A64" s="296" t="s">
        <v>328</v>
      </c>
    </row>
    <row r="65" spans="1:1" x14ac:dyDescent="0.15">
      <c r="A65" s="296" t="s">
        <v>224</v>
      </c>
    </row>
    <row r="66" spans="1:1" x14ac:dyDescent="0.15">
      <c r="A66" s="296" t="s">
        <v>215</v>
      </c>
    </row>
    <row r="67" spans="1:1" x14ac:dyDescent="0.15">
      <c r="A67" s="296" t="s">
        <v>193</v>
      </c>
    </row>
    <row r="68" spans="1:1" x14ac:dyDescent="0.15">
      <c r="A68" s="296" t="s">
        <v>329</v>
      </c>
    </row>
    <row r="69" spans="1:1" x14ac:dyDescent="0.15">
      <c r="A69" s="296" t="s">
        <v>330</v>
      </c>
    </row>
    <row r="70" spans="1:1" x14ac:dyDescent="0.15">
      <c r="A70" s="296" t="s">
        <v>331</v>
      </c>
    </row>
    <row r="71" spans="1:1" x14ac:dyDescent="0.15">
      <c r="A71" s="296" t="s">
        <v>332</v>
      </c>
    </row>
    <row r="72" spans="1:1" x14ac:dyDescent="0.15">
      <c r="A72" s="296" t="s">
        <v>194</v>
      </c>
    </row>
    <row r="73" spans="1:1" x14ac:dyDescent="0.15">
      <c r="A73" s="296" t="s">
        <v>333</v>
      </c>
    </row>
    <row r="74" spans="1:1" x14ac:dyDescent="0.15">
      <c r="A74" s="296" t="s">
        <v>195</v>
      </c>
    </row>
    <row r="75" spans="1:1" x14ac:dyDescent="0.15">
      <c r="A75" s="296" t="s">
        <v>196</v>
      </c>
    </row>
    <row r="76" spans="1:1" x14ac:dyDescent="0.15">
      <c r="A76" s="296" t="s">
        <v>197</v>
      </c>
    </row>
    <row r="77" spans="1:1" x14ac:dyDescent="0.15">
      <c r="A77" s="296" t="s">
        <v>198</v>
      </c>
    </row>
    <row r="78" spans="1:1" x14ac:dyDescent="0.15">
      <c r="A78" s="296" t="s">
        <v>216</v>
      </c>
    </row>
    <row r="79" spans="1:1" x14ac:dyDescent="0.15">
      <c r="A79" s="296" t="s">
        <v>221</v>
      </c>
    </row>
    <row r="80" spans="1:1" x14ac:dyDescent="0.15">
      <c r="A80" s="296" t="s">
        <v>199</v>
      </c>
    </row>
    <row r="81" spans="1:1" x14ac:dyDescent="0.15">
      <c r="A81" s="296" t="s">
        <v>200</v>
      </c>
    </row>
    <row r="82" spans="1:1" x14ac:dyDescent="0.15">
      <c r="A82" s="296" t="s">
        <v>225</v>
      </c>
    </row>
    <row r="83" spans="1:1" x14ac:dyDescent="0.15">
      <c r="A83" s="296" t="s">
        <v>334</v>
      </c>
    </row>
    <row r="84" spans="1:1" x14ac:dyDescent="0.15">
      <c r="A84" s="296" t="s">
        <v>217</v>
      </c>
    </row>
    <row r="85" spans="1:1" x14ac:dyDescent="0.15">
      <c r="A85" s="296" t="s">
        <v>335</v>
      </c>
    </row>
    <row r="86" spans="1:1" x14ac:dyDescent="0.15">
      <c r="A86" s="296" t="s">
        <v>336</v>
      </c>
    </row>
    <row r="87" spans="1:1" x14ac:dyDescent="0.15">
      <c r="A87" s="296"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33"/>
  <sheetViews>
    <sheetView showGridLines="0" zoomScaleNormal="100" workbookViewId="0"/>
  </sheetViews>
  <sheetFormatPr defaultRowHeight="12.75" x14ac:dyDescent="0.2"/>
  <cols>
    <col min="1" max="16384" width="9.140625" style="122"/>
  </cols>
  <sheetData>
    <row r="2" spans="1:1" x14ac:dyDescent="0.2">
      <c r="A2" s="122">
        <f>IF('Сведения об изменении'!$E$13="",1,0)</f>
        <v>1</v>
      </c>
    </row>
    <row r="3" spans="1:1" x14ac:dyDescent="0.2">
      <c r="A3" s="122">
        <f>IF(Дифференциация!$E$22="",1,0)</f>
        <v>0</v>
      </c>
    </row>
    <row r="4" spans="1:1" x14ac:dyDescent="0.2">
      <c r="A4" s="122">
        <f>IF(Территории!$E$12="",1,0)</f>
        <v>0</v>
      </c>
    </row>
    <row r="5" spans="1:1" x14ac:dyDescent="0.2">
      <c r="A5" s="122">
        <f>IF(Территории!$E$17="",1,0)</f>
        <v>0</v>
      </c>
    </row>
    <row r="6" spans="1:1" x14ac:dyDescent="0.2">
      <c r="A6" s="122">
        <f>IF(Территории!$E$22="",1,0)</f>
        <v>0</v>
      </c>
    </row>
    <row r="7" spans="1:1" x14ac:dyDescent="0.2">
      <c r="A7" s="122">
        <f>IF(Дифференциация!$I$22="",1,0)</f>
        <v>0</v>
      </c>
    </row>
    <row r="8" spans="1:1" x14ac:dyDescent="0.2">
      <c r="A8" s="122">
        <f>IF(Дифференциация!$M$22="",1,0)</f>
        <v>0</v>
      </c>
    </row>
    <row r="9" spans="1:1" x14ac:dyDescent="0.2">
      <c r="A9" s="122">
        <f>IF(Дифференциация!$E$25="",1,0)</f>
        <v>0</v>
      </c>
    </row>
    <row r="10" spans="1:1" x14ac:dyDescent="0.2">
      <c r="A10" s="122">
        <f>IF(Дифференциация!$F$25="",1,0)</f>
        <v>0</v>
      </c>
    </row>
    <row r="11" spans="1:1" x14ac:dyDescent="0.2">
      <c r="A11" s="122">
        <f>IF(Дифференциация!$J$25="",1,0)</f>
        <v>0</v>
      </c>
    </row>
    <row r="12" spans="1:1" x14ac:dyDescent="0.2">
      <c r="A12" s="122">
        <f>IF(Дифференциация!$I$25="",1,0)</f>
        <v>0</v>
      </c>
    </row>
    <row r="13" spans="1:1" x14ac:dyDescent="0.2">
      <c r="A13" s="122">
        <f>IF(Дифференциация!$M$25="",1,0)</f>
        <v>0</v>
      </c>
    </row>
    <row r="14" spans="1:1" x14ac:dyDescent="0.2">
      <c r="A14" s="122">
        <f>IF(Дифференциация!$E$28="",1,0)</f>
        <v>0</v>
      </c>
    </row>
    <row r="15" spans="1:1" x14ac:dyDescent="0.2">
      <c r="A15" s="122">
        <f>IF(Дифференциация!$F$28="",1,0)</f>
        <v>0</v>
      </c>
    </row>
    <row r="16" spans="1:1" x14ac:dyDescent="0.2">
      <c r="A16" s="122">
        <f>IF(Дифференциация!$J$28="",1,0)</f>
        <v>0</v>
      </c>
    </row>
    <row r="17" spans="1:1" x14ac:dyDescent="0.2">
      <c r="A17" s="122">
        <f>IF(Дифференциация!$I$28="",1,0)</f>
        <v>0</v>
      </c>
    </row>
    <row r="18" spans="1:1" x14ac:dyDescent="0.2">
      <c r="A18" s="122">
        <f>IF(Дифференциация!$M$28="",1,0)</f>
        <v>0</v>
      </c>
    </row>
    <row r="19" spans="1:1" x14ac:dyDescent="0.2">
      <c r="A19" s="122">
        <f>IF('Форма 2.10'!$G$11="",1,0)</f>
        <v>0</v>
      </c>
    </row>
    <row r="20" spans="1:1" x14ac:dyDescent="0.2">
      <c r="A20" s="122">
        <f>IF('Форма 2.10'!$H$11="",1,0)</f>
        <v>0</v>
      </c>
    </row>
    <row r="21" spans="1:1" x14ac:dyDescent="0.2">
      <c r="A21" s="122">
        <f>IF('Форма 2.10'!$I$11="",1,0)</f>
        <v>0</v>
      </c>
    </row>
    <row r="22" spans="1:1" x14ac:dyDescent="0.2">
      <c r="A22" s="122">
        <f>IF('Форма 2.10'!$G$12="",1,0)</f>
        <v>0</v>
      </c>
    </row>
    <row r="23" spans="1:1" x14ac:dyDescent="0.2">
      <c r="A23" s="122">
        <f>IF('Форма 2.10'!$H$12="",1,0)</f>
        <v>0</v>
      </c>
    </row>
    <row r="24" spans="1:1" x14ac:dyDescent="0.2">
      <c r="A24" s="122">
        <f>IF('Форма 2.10'!$I$12="",1,0)</f>
        <v>0</v>
      </c>
    </row>
    <row r="25" spans="1:1" x14ac:dyDescent="0.2">
      <c r="A25" s="122">
        <f>IF('Форма 2.10'!$G$13="",1,0)</f>
        <v>0</v>
      </c>
    </row>
    <row r="26" spans="1:1" x14ac:dyDescent="0.2">
      <c r="A26" s="122">
        <f>IF('Форма 2.10'!$H$13="",1,0)</f>
        <v>0</v>
      </c>
    </row>
    <row r="27" spans="1:1" x14ac:dyDescent="0.2">
      <c r="A27" s="122">
        <f>IF('Форма 2.10'!$I$13="",1,0)</f>
        <v>0</v>
      </c>
    </row>
    <row r="28" spans="1:1" x14ac:dyDescent="0.2">
      <c r="A28" s="122">
        <f>IF('Форма 2.10'!$E$17="",1,0)</f>
        <v>0</v>
      </c>
    </row>
    <row r="29" spans="1:1" x14ac:dyDescent="0.2">
      <c r="A29" s="122">
        <f>IF('Форма 2.10'!$G$14="",1,0)</f>
        <v>0</v>
      </c>
    </row>
    <row r="30" spans="1:1" x14ac:dyDescent="0.2">
      <c r="A30" s="122">
        <f>IF('Форма 2.10'!$I$14="",1,0)</f>
        <v>0</v>
      </c>
    </row>
    <row r="31" spans="1:1" x14ac:dyDescent="0.2">
      <c r="A31" s="122">
        <f>IF('Форма 2.10'!$E$18="",1,0)</f>
        <v>0</v>
      </c>
    </row>
    <row r="32" spans="1:1" x14ac:dyDescent="0.2">
      <c r="A32" s="122">
        <f>IF('Форма 2.10'!$E$19="",1,0)</f>
        <v>0</v>
      </c>
    </row>
    <row r="33" spans="1:1" x14ac:dyDescent="0.2">
      <c r="A33" s="122">
        <f>IF('Форма 2.10'!$H$14="",1,0)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x14ac:dyDescent="0.15"/>
  <cols>
    <col min="1" max="1" width="3.7109375" style="68" customWidth="1"/>
    <col min="2" max="2" width="87.28515625" style="68" customWidth="1"/>
    <col min="3" max="3" width="9.140625" style="68"/>
    <col min="4" max="4" width="109.140625" style="68" customWidth="1"/>
    <col min="5" max="16384" width="9.140625" style="68"/>
  </cols>
  <sheetData>
    <row r="1" spans="1:11" ht="14.25" x14ac:dyDescent="0.15">
      <c r="B1" s="142" t="s">
        <v>154</v>
      </c>
      <c r="C1" s="124"/>
      <c r="D1" s="410"/>
      <c r="E1" s="410"/>
      <c r="F1" s="410"/>
      <c r="G1" s="410"/>
      <c r="H1" s="410"/>
      <c r="I1" s="410"/>
      <c r="J1" s="410"/>
      <c r="K1" s="410"/>
    </row>
    <row r="2" spans="1:11" ht="14.25" x14ac:dyDescent="0.15">
      <c r="A2" s="124">
        <v>1</v>
      </c>
      <c r="B2" s="143" t="s">
        <v>147</v>
      </c>
      <c r="C2" s="124"/>
      <c r="D2" s="410"/>
      <c r="E2" s="410"/>
      <c r="F2" s="410"/>
      <c r="G2" s="410"/>
      <c r="H2" s="410"/>
      <c r="I2" s="410"/>
      <c r="J2" s="410"/>
      <c r="K2" s="410"/>
    </row>
    <row r="3" spans="1:11" ht="22.5" x14ac:dyDescent="0.15">
      <c r="A3" s="124">
        <v>2</v>
      </c>
      <c r="B3" s="143" t="s">
        <v>148</v>
      </c>
      <c r="C3" s="124"/>
      <c r="D3" s="411"/>
      <c r="E3" s="411"/>
      <c r="F3" s="411"/>
      <c r="G3" s="411"/>
      <c r="H3" s="411"/>
      <c r="I3" s="411"/>
      <c r="J3" s="411"/>
      <c r="K3" s="411"/>
    </row>
    <row r="4" spans="1:11" ht="14.25" x14ac:dyDescent="0.15">
      <c r="B4" s="142" t="s">
        <v>155</v>
      </c>
      <c r="C4" s="124"/>
      <c r="D4" s="412"/>
      <c r="E4" s="411"/>
      <c r="F4" s="411"/>
      <c r="G4" s="411"/>
      <c r="H4" s="411"/>
      <c r="I4" s="411"/>
      <c r="J4" s="411"/>
      <c r="K4" s="411"/>
    </row>
    <row r="5" spans="1:11" ht="33.75" x14ac:dyDescent="0.15">
      <c r="A5" s="124">
        <v>1</v>
      </c>
      <c r="B5" s="143" t="s">
        <v>201</v>
      </c>
      <c r="C5" s="124"/>
      <c r="D5" s="409"/>
      <c r="E5" s="409"/>
      <c r="F5" s="409"/>
      <c r="G5" s="409"/>
      <c r="H5" s="409"/>
      <c r="I5" s="409"/>
      <c r="J5" s="409"/>
      <c r="K5" s="409"/>
    </row>
    <row r="6" spans="1:11" ht="22.5" x14ac:dyDescent="0.15">
      <c r="A6" s="124">
        <v>2</v>
      </c>
      <c r="B6" s="143" t="s">
        <v>153</v>
      </c>
    </row>
    <row r="7" spans="1:11" ht="22.5" x14ac:dyDescent="0.15">
      <c r="A7" s="124">
        <v>3</v>
      </c>
      <c r="B7" s="143" t="s">
        <v>347</v>
      </c>
    </row>
    <row r="8" spans="1:11" ht="56.25" x14ac:dyDescent="0.15">
      <c r="A8" s="124">
        <v>4</v>
      </c>
      <c r="B8" s="143" t="s">
        <v>348</v>
      </c>
    </row>
    <row r="9" spans="1:11" x14ac:dyDescent="0.15">
      <c r="B9" s="142" t="s">
        <v>124</v>
      </c>
    </row>
    <row r="10" spans="1:11" ht="22.5" x14ac:dyDescent="0.15">
      <c r="A10" s="124">
        <v>1</v>
      </c>
      <c r="B10" s="143" t="s">
        <v>122</v>
      </c>
    </row>
    <row r="11" spans="1:11" x14ac:dyDescent="0.15">
      <c r="B11" s="68"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x14ac:dyDescent="0.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1" customWidth="1"/>
    <col min="22" max="24" width="9.85546875" customWidth="1"/>
  </cols>
  <sheetData>
    <row r="3" spans="1:83" x14ac:dyDescent="0.15">
      <c r="A3" s="14" t="s">
        <v>117</v>
      </c>
      <c r="B3" s="14"/>
      <c r="C3" s="14"/>
      <c r="D3" s="14"/>
      <c r="E3" s="14"/>
      <c r="F3" s="14"/>
      <c r="G3" s="14"/>
      <c r="H3" s="14"/>
      <c r="I3" s="14"/>
      <c r="J3" s="14"/>
      <c r="K3" s="14"/>
      <c r="L3" s="14"/>
      <c r="M3" s="14"/>
      <c r="N3" s="14"/>
      <c r="O3" s="14"/>
      <c r="P3" s="14"/>
      <c r="Q3" s="14"/>
      <c r="R3" s="14"/>
      <c r="S3" s="14"/>
      <c r="T3" s="14"/>
      <c r="U3" s="210"/>
      <c r="V3" s="14"/>
      <c r="W3" s="14"/>
    </row>
    <row r="5" spans="1:83" ht="15" customHeight="1" x14ac:dyDescent="0.15">
      <c r="D5" s="196"/>
      <c r="E5" s="198"/>
    </row>
    <row r="7" spans="1:83" x14ac:dyDescent="0.15">
      <c r="A7" s="14" t="s">
        <v>245</v>
      </c>
      <c r="B7" s="14"/>
      <c r="C7" s="14"/>
      <c r="D7" s="14"/>
      <c r="E7" s="14"/>
      <c r="F7" s="14"/>
      <c r="G7" s="14"/>
      <c r="H7" s="14"/>
      <c r="I7" s="14"/>
      <c r="J7" s="14"/>
      <c r="K7" s="14"/>
      <c r="L7" s="14"/>
      <c r="M7" s="14"/>
      <c r="N7" s="14"/>
      <c r="O7" s="14"/>
      <c r="P7" s="14"/>
      <c r="Q7" s="14"/>
      <c r="R7" s="14"/>
      <c r="S7" s="14"/>
      <c r="T7" s="14"/>
      <c r="U7" s="210"/>
      <c r="V7" s="14"/>
      <c r="W7" s="14"/>
    </row>
    <row r="9" spans="1:83" s="7" customFormat="1" ht="15" customHeight="1" x14ac:dyDescent="0.2">
      <c r="C9" s="87"/>
      <c r="D9" s="196"/>
      <c r="E9" s="197"/>
      <c r="U9" s="209"/>
    </row>
    <row r="13" spans="1:83" x14ac:dyDescent="0.15">
      <c r="A13" s="14" t="s">
        <v>174</v>
      </c>
      <c r="B13" s="14"/>
      <c r="C13" s="14"/>
      <c r="D13" s="14"/>
      <c r="E13" s="14"/>
      <c r="F13" s="14"/>
      <c r="G13" s="14"/>
      <c r="H13" s="14"/>
      <c r="I13" s="14"/>
      <c r="J13" s="14"/>
      <c r="K13" s="14"/>
      <c r="L13" s="14"/>
      <c r="M13" s="14"/>
      <c r="N13" s="14"/>
      <c r="O13" s="14"/>
      <c r="P13" s="14"/>
      <c r="Q13" s="14"/>
      <c r="R13" s="14"/>
      <c r="S13" s="14"/>
      <c r="T13" s="14"/>
      <c r="U13" s="210"/>
      <c r="V13" s="14"/>
      <c r="W13" s="14"/>
    </row>
    <row r="14" spans="1:83" x14ac:dyDescent="0.15">
      <c r="D14" s="258"/>
      <c r="E14" s="258"/>
      <c r="F14" s="258"/>
      <c r="G14" s="258"/>
      <c r="H14" s="258"/>
      <c r="I14" s="258"/>
      <c r="J14" s="258"/>
      <c r="K14" s="258"/>
      <c r="L14" s="258"/>
    </row>
    <row r="15" spans="1:83" ht="15" customHeight="1" x14ac:dyDescent="0.15">
      <c r="A15" s="33"/>
      <c r="B15" s="150" t="s">
        <v>150</v>
      </c>
      <c r="C15" s="417"/>
      <c r="D15" s="344">
        <v>1</v>
      </c>
      <c r="E15" s="418"/>
      <c r="F15" s="259"/>
      <c r="G15" s="144">
        <v>0</v>
      </c>
      <c r="H15" s="260"/>
      <c r="I15" s="146"/>
      <c r="J15" s="261" t="s">
        <v>256</v>
      </c>
      <c r="K15" s="170"/>
      <c r="L15" s="189"/>
      <c r="M15" s="252" t="e">
        <f ca="1">mergeValue(H15)</f>
        <v>#NAME?</v>
      </c>
      <c r="N15" s="244"/>
      <c r="O15" s="244"/>
      <c r="P15" s="252" t="str">
        <f t="array" ref="P15">IF(ISERROR(MATCH(MID(Q15,1,250),MID(note_ter,1,250),0)),"n","y")</f>
        <v>y</v>
      </c>
      <c r="Q15" s="244"/>
      <c r="R15" s="252" t="str">
        <f>K15&amp;"("&amp;L15&amp;")"</f>
        <v>()</v>
      </c>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83" ht="15" customHeight="1" x14ac:dyDescent="0.15">
      <c r="A16" s="33"/>
      <c r="B16" s="33"/>
      <c r="C16" s="417"/>
      <c r="D16" s="344"/>
      <c r="E16" s="418"/>
      <c r="F16" s="146"/>
      <c r="G16" s="155"/>
      <c r="H16" s="170" t="s">
        <v>50</v>
      </c>
      <c r="I16" s="155"/>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83" x14ac:dyDescent="0.15">
      <c r="Q17" s="95"/>
    </row>
    <row r="18" spans="1:83" x14ac:dyDescent="0.15">
      <c r="A18" s="14" t="s">
        <v>175</v>
      </c>
      <c r="B18" s="14"/>
      <c r="C18" s="14"/>
      <c r="D18" s="14"/>
      <c r="E18" s="14"/>
      <c r="F18" s="14"/>
      <c r="G18" s="14"/>
      <c r="H18" s="14"/>
      <c r="I18" s="14"/>
      <c r="J18" s="14"/>
      <c r="K18" s="14"/>
      <c r="L18" s="14"/>
      <c r="M18" s="14"/>
      <c r="N18" s="14"/>
      <c r="O18" s="14"/>
      <c r="P18" s="14"/>
      <c r="Q18" s="199"/>
      <c r="R18" s="14"/>
      <c r="S18" s="14"/>
      <c r="T18" s="14"/>
      <c r="U18" s="210"/>
      <c r="V18" s="14"/>
      <c r="W18" s="14"/>
    </row>
    <row r="19" spans="1:83" x14ac:dyDescent="0.15">
      <c r="F19" s="258"/>
      <c r="G19" s="258"/>
      <c r="H19" s="258"/>
      <c r="I19" s="258"/>
      <c r="J19" s="258"/>
      <c r="K19" s="258"/>
      <c r="L19" s="258"/>
      <c r="Q19" s="95"/>
    </row>
    <row r="20" spans="1:83" ht="15" customHeight="1" x14ac:dyDescent="0.15">
      <c r="A20" s="33"/>
      <c r="B20" s="150" t="s">
        <v>150</v>
      </c>
      <c r="C20" s="419"/>
      <c r="D20" s="34"/>
      <c r="E20" s="34"/>
      <c r="F20" s="420"/>
      <c r="G20" s="344">
        <v>0</v>
      </c>
      <c r="H20" s="341"/>
      <c r="I20" s="146"/>
      <c r="J20" s="261" t="s">
        <v>256</v>
      </c>
      <c r="K20" s="170"/>
      <c r="L20" s="189"/>
      <c r="M20" s="252" t="e">
        <f ca="1">mergeValue(H20)</f>
        <v>#NAME?</v>
      </c>
      <c r="N20" s="244"/>
      <c r="O20" s="244"/>
      <c r="P20" s="244"/>
      <c r="Q20" s="244"/>
      <c r="R20" s="252" t="str">
        <f>K20&amp;"("&amp;L20&amp;")"</f>
        <v>()</v>
      </c>
      <c r="S20" s="150"/>
      <c r="T20" s="150"/>
      <c r="U20" s="203"/>
      <c r="V20" s="150"/>
      <c r="W20" s="150"/>
      <c r="X20" s="150"/>
      <c r="Y20" s="95"/>
      <c r="Z20" s="95"/>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95"/>
      <c r="BW20" s="95"/>
      <c r="BX20" s="95"/>
      <c r="BY20" s="95"/>
      <c r="BZ20" s="95"/>
      <c r="CA20" s="95"/>
      <c r="CB20" s="95"/>
      <c r="CC20" s="95"/>
      <c r="CD20" s="95"/>
      <c r="CE20" s="95"/>
    </row>
    <row r="21" spans="1:83" ht="15" customHeight="1" x14ac:dyDescent="0.15">
      <c r="A21" s="33"/>
      <c r="B21" s="33"/>
      <c r="C21" s="419"/>
      <c r="D21" s="34"/>
      <c r="E21" s="34"/>
      <c r="F21" s="420"/>
      <c r="G21" s="344"/>
      <c r="H21" s="341"/>
      <c r="I21" s="155"/>
      <c r="J21" s="155"/>
      <c r="K21" s="170" t="s">
        <v>49</v>
      </c>
      <c r="L21" s="189"/>
      <c r="M21" s="244"/>
      <c r="N21" s="244"/>
      <c r="O21" s="244"/>
      <c r="P21" s="244"/>
      <c r="Q21" s="252"/>
      <c r="R21" s="244"/>
      <c r="S21" s="150"/>
      <c r="T21" s="150"/>
      <c r="U21" s="203"/>
      <c r="V21" s="150"/>
      <c r="W21" s="150"/>
      <c r="X21" s="150"/>
      <c r="Y21" s="95"/>
      <c r="Z21" s="95"/>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95"/>
      <c r="BW21" s="95"/>
      <c r="BX21" s="95"/>
      <c r="BY21" s="95"/>
      <c r="BZ21" s="95"/>
      <c r="CA21" s="95"/>
      <c r="CB21" s="95"/>
      <c r="CC21" s="95"/>
      <c r="CD21" s="95"/>
      <c r="CE21" s="95"/>
    </row>
    <row r="22" spans="1:83" x14ac:dyDescent="0.15">
      <c r="Q22" s="95"/>
    </row>
    <row r="23" spans="1:83" x14ac:dyDescent="0.15">
      <c r="A23" s="14" t="s">
        <v>176</v>
      </c>
      <c r="B23" s="14"/>
      <c r="C23" s="14"/>
      <c r="D23" s="14"/>
      <c r="E23" s="14"/>
      <c r="F23" s="14"/>
      <c r="G23" s="14"/>
      <c r="H23" s="14"/>
      <c r="I23" s="14"/>
      <c r="J23" s="14"/>
      <c r="K23" s="14"/>
      <c r="L23" s="14"/>
      <c r="M23" s="14"/>
      <c r="N23" s="14"/>
      <c r="O23" s="14"/>
      <c r="P23" s="14"/>
      <c r="Q23" s="199"/>
      <c r="R23" s="14"/>
      <c r="S23" s="14"/>
      <c r="T23" s="14"/>
      <c r="U23" s="210"/>
      <c r="V23" s="14"/>
      <c r="W23" s="14"/>
    </row>
    <row r="24" spans="1:83" x14ac:dyDescent="0.15">
      <c r="Q24" s="95"/>
    </row>
    <row r="25" spans="1:83" ht="15" customHeight="1" x14ac:dyDescent="0.15">
      <c r="A25" s="33"/>
      <c r="B25" s="150" t="s">
        <v>150</v>
      </c>
      <c r="C25" s="262"/>
      <c r="E25" s="88"/>
      <c r="I25" s="154"/>
      <c r="J25" s="144">
        <v>0</v>
      </c>
      <c r="K25" s="263"/>
      <c r="L25" s="151"/>
      <c r="M25" s="252" t="e">
        <f ca="1">mergeValue(H25)</f>
        <v>#NAME?</v>
      </c>
      <c r="N25" s="244"/>
      <c r="O25" s="244"/>
      <c r="P25" s="244"/>
      <c r="Q25" s="244"/>
      <c r="R25" s="252" t="str">
        <f>K25&amp;" ("&amp;L25&amp;")"</f>
        <v xml:space="preserve"> ()</v>
      </c>
      <c r="S25" s="150"/>
      <c r="T25" s="150"/>
      <c r="U25" s="203"/>
      <c r="V25" s="150"/>
      <c r="W25" s="150"/>
      <c r="X25" s="150"/>
      <c r="Y25" s="95"/>
      <c r="Z25" s="95"/>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95"/>
      <c r="BW25" s="95"/>
      <c r="BX25" s="95"/>
      <c r="BY25" s="95"/>
      <c r="BZ25" s="95"/>
      <c r="CA25" s="95"/>
      <c r="CB25" s="95"/>
      <c r="CC25" s="95"/>
      <c r="CD25" s="95"/>
      <c r="CE25" s="95"/>
    </row>
    <row r="26" spans="1:83" ht="17.100000000000001" customHeight="1" x14ac:dyDescent="0.15">
      <c r="U26"/>
    </row>
    <row r="27" spans="1:83" x14ac:dyDescent="0.15">
      <c r="A27" s="14" t="s">
        <v>156</v>
      </c>
      <c r="B27" s="14"/>
      <c r="C27" s="14"/>
      <c r="D27" s="14"/>
      <c r="E27" s="14"/>
      <c r="F27" s="14"/>
      <c r="G27" s="14"/>
      <c r="H27" s="14"/>
      <c r="I27" s="14"/>
      <c r="J27" s="14"/>
      <c r="K27" s="14"/>
      <c r="L27" s="14"/>
      <c r="M27" s="14"/>
      <c r="N27" s="14"/>
      <c r="O27" s="14"/>
      <c r="P27" s="14"/>
      <c r="Q27" s="14"/>
      <c r="R27" s="14"/>
      <c r="S27" s="14"/>
      <c r="T27" s="14"/>
      <c r="U27" s="210"/>
      <c r="V27" s="14"/>
      <c r="W27" s="14"/>
    </row>
    <row r="29" spans="1:83" s="134" customFormat="1" ht="15" customHeight="1" x14ac:dyDescent="0.15">
      <c r="A29"/>
      <c r="B29"/>
      <c r="C29" s="34"/>
      <c r="D29" s="363" t="s">
        <v>26</v>
      </c>
      <c r="E29" s="362"/>
      <c r="F29" s="362" t="s">
        <v>19</v>
      </c>
      <c r="G29" s="367"/>
      <c r="H29" s="344">
        <v>1</v>
      </c>
      <c r="I29" s="415"/>
      <c r="J29" s="362" t="s">
        <v>19</v>
      </c>
      <c r="K29" s="158"/>
      <c r="L29" s="154" t="s">
        <v>26</v>
      </c>
      <c r="M29" s="174"/>
      <c r="N29" s="135"/>
      <c r="O29" s="135"/>
      <c r="P29" s="135"/>
      <c r="Q29" s="135"/>
      <c r="R29" s="135"/>
      <c r="S29" s="135"/>
      <c r="T29" s="135"/>
      <c r="U29" s="204"/>
      <c r="V29" s="135"/>
      <c r="W29" s="135"/>
      <c r="X29" s="135"/>
      <c r="Y29" s="135" t="s">
        <v>146</v>
      </c>
      <c r="Z29" s="135">
        <v>1705000</v>
      </c>
      <c r="AA29" s="135"/>
      <c r="AB29" s="135"/>
      <c r="AC29" s="135"/>
      <c r="AD29" s="135"/>
      <c r="AE29" s="135"/>
      <c r="AF29" s="135"/>
      <c r="AG29" s="135"/>
      <c r="AH29" s="135"/>
      <c r="AI29" s="135"/>
      <c r="AJ29" s="135"/>
      <c r="AK29" s="135"/>
      <c r="AL29" s="135"/>
    </row>
    <row r="30" spans="1:83" s="134" customFormat="1" ht="15" customHeight="1" x14ac:dyDescent="0.15">
      <c r="A30"/>
      <c r="B30"/>
      <c r="C30" s="34"/>
      <c r="D30" s="363"/>
      <c r="E30" s="362"/>
      <c r="F30" s="362"/>
      <c r="G30" s="368"/>
      <c r="H30" s="344"/>
      <c r="I30" s="416"/>
      <c r="J30" s="362"/>
      <c r="K30" s="146"/>
      <c r="L30" s="155"/>
      <c r="M30" s="173" t="s">
        <v>344</v>
      </c>
      <c r="N30" s="135"/>
      <c r="O30" s="135"/>
      <c r="P30" s="135"/>
      <c r="Q30" s="135"/>
      <c r="R30" s="135"/>
      <c r="S30" s="135"/>
      <c r="T30" s="135"/>
      <c r="U30" s="204"/>
      <c r="V30" s="135"/>
      <c r="W30" s="135"/>
      <c r="X30" s="135"/>
      <c r="Y30" s="135"/>
      <c r="Z30" s="135"/>
      <c r="AA30" s="135"/>
      <c r="AB30" s="135"/>
      <c r="AC30" s="135"/>
      <c r="AD30" s="135"/>
      <c r="AE30" s="135"/>
      <c r="AF30" s="135"/>
      <c r="AG30" s="135"/>
      <c r="AH30" s="135"/>
      <c r="AI30" s="135"/>
      <c r="AJ30" s="135"/>
      <c r="AK30" s="135"/>
      <c r="AL30" s="135"/>
    </row>
    <row r="31" spans="1:83" s="134" customFormat="1" ht="15" customHeight="1" x14ac:dyDescent="0.15">
      <c r="A31"/>
      <c r="B31"/>
      <c r="C31" s="34"/>
      <c r="D31" s="363"/>
      <c r="E31" s="362"/>
      <c r="F31" s="362"/>
      <c r="G31" s="146"/>
      <c r="H31" s="155"/>
      <c r="I31" s="152" t="s">
        <v>204</v>
      </c>
      <c r="J31" s="155"/>
      <c r="K31" s="155"/>
      <c r="L31" s="155"/>
      <c r="M31" s="156"/>
      <c r="N31" s="135"/>
      <c r="O31" s="135"/>
      <c r="P31" s="135"/>
      <c r="Q31" s="135"/>
      <c r="R31" s="135"/>
      <c r="S31" s="135"/>
      <c r="T31" s="135"/>
      <c r="U31" s="204"/>
      <c r="V31" s="135"/>
      <c r="W31" s="135"/>
      <c r="X31" s="135"/>
      <c r="Y31" s="135"/>
      <c r="Z31" s="135"/>
      <c r="AA31" s="135"/>
      <c r="AB31" s="135"/>
      <c r="AC31" s="135"/>
      <c r="AD31" s="135"/>
      <c r="AE31" s="135"/>
      <c r="AF31" s="135"/>
      <c r="AG31" s="135"/>
      <c r="AH31" s="135"/>
      <c r="AI31" s="135"/>
      <c r="AJ31" s="135"/>
      <c r="AK31" s="135"/>
      <c r="AL31" s="135"/>
    </row>
    <row r="33" spans="1:38" x14ac:dyDescent="0.15">
      <c r="A33" s="14" t="s">
        <v>169</v>
      </c>
      <c r="B33" s="14"/>
      <c r="C33" s="14"/>
      <c r="D33" s="14"/>
      <c r="E33" s="14"/>
      <c r="F33" s="14"/>
      <c r="G33" s="14"/>
      <c r="H33" s="14"/>
      <c r="I33" s="14"/>
      <c r="J33" s="14"/>
      <c r="K33" s="14"/>
      <c r="L33" s="14"/>
      <c r="M33" s="14"/>
      <c r="N33" s="14"/>
      <c r="O33" s="14"/>
      <c r="P33" s="14"/>
      <c r="Q33" s="14"/>
      <c r="R33" s="14"/>
      <c r="S33" s="14"/>
      <c r="T33" s="14"/>
      <c r="U33" s="210"/>
      <c r="V33" s="14"/>
      <c r="W33" s="14"/>
    </row>
    <row r="35" spans="1:38" s="134" customFormat="1" ht="15" customHeight="1" x14ac:dyDescent="0.15">
      <c r="A35"/>
      <c r="B35"/>
      <c r="C35" s="34"/>
      <c r="D35"/>
      <c r="E35"/>
      <c r="F35"/>
      <c r="G35" s="421"/>
      <c r="H35" s="344">
        <v>1</v>
      </c>
      <c r="I35" s="413"/>
      <c r="J35" s="362" t="s">
        <v>19</v>
      </c>
      <c r="K35" s="158"/>
      <c r="L35" s="154" t="s">
        <v>26</v>
      </c>
      <c r="M35" s="174"/>
      <c r="N35" s="135"/>
      <c r="O35" s="135"/>
      <c r="P35" s="135"/>
      <c r="Q35" s="135"/>
      <c r="R35" s="135"/>
      <c r="S35" s="135"/>
      <c r="T35" s="135"/>
      <c r="U35" s="204"/>
      <c r="V35" s="135"/>
      <c r="W35" s="135"/>
      <c r="X35" s="135"/>
      <c r="Y35" s="135" t="s">
        <v>146</v>
      </c>
      <c r="Z35" s="135">
        <v>1705000</v>
      </c>
      <c r="AA35" s="135"/>
      <c r="AB35" s="135"/>
      <c r="AC35" s="135"/>
      <c r="AD35" s="135"/>
      <c r="AE35" s="135"/>
      <c r="AF35" s="135"/>
      <c r="AG35" s="135"/>
      <c r="AH35" s="135"/>
      <c r="AI35" s="135"/>
      <c r="AJ35" s="135"/>
      <c r="AK35" s="135"/>
      <c r="AL35" s="135"/>
    </row>
    <row r="36" spans="1:38" s="134" customFormat="1" ht="15" customHeight="1" x14ac:dyDescent="0.15">
      <c r="A36"/>
      <c r="B36"/>
      <c r="C36" s="34"/>
      <c r="D36"/>
      <c r="E36"/>
      <c r="F36"/>
      <c r="G36" s="422"/>
      <c r="H36" s="344"/>
      <c r="I36" s="414"/>
      <c r="J36" s="362"/>
      <c r="K36" s="146"/>
      <c r="L36" s="155"/>
      <c r="M36" s="173" t="s">
        <v>344</v>
      </c>
      <c r="N36" s="135"/>
      <c r="O36" s="135"/>
      <c r="P36" s="135"/>
      <c r="Q36" s="135"/>
      <c r="R36" s="135"/>
      <c r="S36" s="135"/>
      <c r="T36" s="135"/>
      <c r="U36" s="204"/>
      <c r="V36" s="135"/>
      <c r="W36" s="135"/>
      <c r="X36" s="135"/>
      <c r="Y36" s="135"/>
      <c r="Z36" s="135"/>
      <c r="AA36" s="135"/>
      <c r="AB36" s="135"/>
      <c r="AC36" s="135"/>
      <c r="AD36" s="135"/>
      <c r="AE36" s="135"/>
      <c r="AF36" s="135"/>
      <c r="AG36" s="135"/>
      <c r="AH36" s="135"/>
      <c r="AI36" s="135"/>
      <c r="AJ36" s="135"/>
      <c r="AK36" s="135"/>
      <c r="AL36" s="135"/>
    </row>
    <row r="37" spans="1:38" x14ac:dyDescent="0.15">
      <c r="K37" s="155"/>
      <c r="L37" s="155"/>
      <c r="M37" s="156"/>
    </row>
    <row r="38" spans="1:38" x14ac:dyDescent="0.15">
      <c r="A38" s="14" t="s">
        <v>170</v>
      </c>
      <c r="B38" s="14"/>
      <c r="C38" s="14"/>
      <c r="D38" s="14"/>
      <c r="E38" s="14"/>
      <c r="F38" s="14"/>
      <c r="G38" s="14"/>
      <c r="H38" s="14"/>
      <c r="I38" s="14"/>
      <c r="J38" s="14"/>
      <c r="K38" s="14"/>
      <c r="L38" s="14"/>
      <c r="M38" s="14"/>
      <c r="N38" s="14"/>
      <c r="O38" s="14"/>
      <c r="P38" s="14"/>
      <c r="Q38" s="14"/>
      <c r="R38" s="14"/>
      <c r="S38" s="14"/>
      <c r="T38" s="14"/>
      <c r="U38" s="210"/>
      <c r="V38" s="14"/>
      <c r="W38" s="14"/>
    </row>
    <row r="40" spans="1:38" s="134" customFormat="1" ht="15" customHeight="1" x14ac:dyDescent="0.15">
      <c r="A40"/>
      <c r="B40"/>
      <c r="C40" s="34"/>
      <c r="D40"/>
      <c r="E40"/>
      <c r="F40"/>
      <c r="G40"/>
      <c r="H40"/>
      <c r="I40"/>
      <c r="J40"/>
      <c r="K40" s="157"/>
      <c r="L40" s="154" t="s">
        <v>26</v>
      </c>
      <c r="M40" s="175"/>
      <c r="N40" s="195"/>
      <c r="O40" s="135"/>
      <c r="P40" s="135"/>
      <c r="Q40" s="135"/>
      <c r="R40" s="135"/>
      <c r="S40" s="135"/>
      <c r="T40" s="135"/>
      <c r="U40" s="204"/>
      <c r="V40" s="135"/>
      <c r="W40" s="135"/>
      <c r="X40" s="135"/>
      <c r="Y40" s="135" t="s">
        <v>146</v>
      </c>
      <c r="Z40" s="135">
        <v>1705000</v>
      </c>
      <c r="AA40" s="135"/>
      <c r="AB40" s="135"/>
      <c r="AC40" s="135"/>
      <c r="AD40" s="135"/>
      <c r="AE40" s="135"/>
      <c r="AF40" s="135"/>
      <c r="AG40" s="135"/>
      <c r="AH40" s="135"/>
      <c r="AI40" s="135"/>
      <c r="AJ40" s="135"/>
      <c r="AK40" s="135"/>
      <c r="AL40" s="135"/>
    </row>
    <row r="43" spans="1:38" s="14" customFormat="1" ht="17.100000000000001" customHeight="1" x14ac:dyDescent="0.15">
      <c r="A43" s="14" t="s">
        <v>123</v>
      </c>
    </row>
    <row r="44" spans="1:38" ht="17.100000000000001" customHeight="1" x14ac:dyDescent="0.15">
      <c r="U44"/>
    </row>
    <row r="45" spans="1:38" s="123" customFormat="1" ht="14.25" x14ac:dyDescent="0.15">
      <c r="A45" s="95" t="s">
        <v>1</v>
      </c>
      <c r="B45" s="123" t="s">
        <v>145</v>
      </c>
      <c r="C45" s="224"/>
      <c r="D45" s="225"/>
      <c r="E45" s="226"/>
      <c r="F45" s="227"/>
      <c r="G45" s="227"/>
      <c r="H45" s="227"/>
      <c r="I45" s="228"/>
      <c r="J45" s="229"/>
      <c r="K45" s="236"/>
      <c r="M45" s="230" t="str">
        <f>IF(ISERROR(INDEX(kind_of_nameforms,MATCH(E45,kind_of_forms,0),1)),"",INDEX(kind_of_nameforms,MATCH(E45,kind_of_forms,0),1))</f>
        <v/>
      </c>
      <c r="N45" s="243"/>
    </row>
    <row r="46" spans="1:38" ht="17.100000000000001" customHeight="1" x14ac:dyDescent="0.15">
      <c r="U46"/>
    </row>
    <row r="47" spans="1:38" s="14" customFormat="1" ht="17.100000000000001" customHeight="1" x14ac:dyDescent="0.15">
      <c r="A47" s="14" t="s">
        <v>285</v>
      </c>
      <c r="B47" s="14" t="s">
        <v>286</v>
      </c>
      <c r="C47" s="14" t="s">
        <v>287</v>
      </c>
      <c r="D47" s="14" t="s">
        <v>288</v>
      </c>
    </row>
    <row r="48" spans="1:38" ht="17.100000000000001" customHeight="1" x14ac:dyDescent="0.15">
      <c r="U48"/>
    </row>
    <row r="49" spans="1:21" s="68" customFormat="1" x14ac:dyDescent="0.15">
      <c r="D49" s="293"/>
      <c r="E49" s="258"/>
      <c r="F49" s="258"/>
      <c r="G49" s="258"/>
      <c r="U49" s="207"/>
    </row>
    <row r="50" spans="1:21" x14ac:dyDescent="0.15">
      <c r="C50" s="95"/>
      <c r="D50" s="391" t="s">
        <v>247</v>
      </c>
      <c r="E50" s="392"/>
      <c r="F50" s="392"/>
      <c r="G50" s="393"/>
    </row>
    <row r="51" spans="1:21" s="15" customFormat="1" ht="11.25" customHeight="1" x14ac:dyDescent="0.15">
      <c r="A51" s="29"/>
      <c r="C51" s="34"/>
      <c r="D51" s="394" t="s">
        <v>236</v>
      </c>
      <c r="E51" s="394"/>
      <c r="F51" s="394"/>
      <c r="G51" s="395" t="s">
        <v>237</v>
      </c>
      <c r="H51" s="150"/>
      <c r="R51" s="202"/>
    </row>
    <row r="52" spans="1:21" s="15" customFormat="1" ht="11.25" customHeight="1" x14ac:dyDescent="0.15">
      <c r="A52" s="29"/>
      <c r="C52" s="34"/>
      <c r="D52" s="273" t="s">
        <v>25</v>
      </c>
      <c r="E52" s="274" t="s">
        <v>261</v>
      </c>
      <c r="F52" s="275" t="s">
        <v>226</v>
      </c>
      <c r="G52" s="396"/>
      <c r="H52" s="150"/>
      <c r="R52" s="202"/>
    </row>
    <row r="53" spans="1:21" s="15" customFormat="1" ht="12" customHeight="1" x14ac:dyDescent="0.15">
      <c r="A53" s="29"/>
      <c r="C53" s="34"/>
      <c r="D53" s="290" t="s">
        <v>26</v>
      </c>
      <c r="E53" s="276">
        <v>2</v>
      </c>
      <c r="F53" s="277">
        <v>3</v>
      </c>
      <c r="G53" s="278">
        <v>4</v>
      </c>
      <c r="H53" s="150"/>
      <c r="R53" s="202"/>
    </row>
    <row r="54" spans="1:21" s="15" customFormat="1" x14ac:dyDescent="0.15">
      <c r="A54" s="29"/>
      <c r="C54" s="34"/>
      <c r="D54" s="271">
        <v>1</v>
      </c>
      <c r="E54" s="279" t="s">
        <v>268</v>
      </c>
      <c r="F54" s="298" t="str">
        <f>IF(form_up_date="","",form_up_date)</f>
        <v>05.04.2023</v>
      </c>
      <c r="G54" s="300" t="s">
        <v>269</v>
      </c>
      <c r="H54" s="150"/>
      <c r="R54" s="202"/>
    </row>
    <row r="55" spans="1:21" s="15" customFormat="1" ht="45" x14ac:dyDescent="0.15">
      <c r="A55" s="29"/>
      <c r="C55" s="34"/>
      <c r="D55" s="271" t="s">
        <v>280</v>
      </c>
      <c r="E55" s="279" t="s">
        <v>270</v>
      </c>
      <c r="F55" s="298"/>
      <c r="G55" s="264" t="s">
        <v>342</v>
      </c>
      <c r="H55" s="150"/>
      <c r="R55" s="202"/>
    </row>
    <row r="56" spans="1:21" s="15" customFormat="1" x14ac:dyDescent="0.15">
      <c r="A56" s="29"/>
      <c r="C56" s="34"/>
      <c r="D56" s="271" t="s">
        <v>281</v>
      </c>
      <c r="E56" s="279" t="s">
        <v>271</v>
      </c>
      <c r="F56" s="298"/>
      <c r="G56" s="300" t="s">
        <v>272</v>
      </c>
      <c r="H56" s="150"/>
      <c r="R56" s="202"/>
    </row>
    <row r="57" spans="1:21" s="15" customFormat="1" x14ac:dyDescent="0.15">
      <c r="A57" s="29"/>
      <c r="C57" s="34"/>
      <c r="D57" s="271" t="s">
        <v>282</v>
      </c>
      <c r="E57" s="279" t="s">
        <v>273</v>
      </c>
      <c r="F57" s="299" t="s">
        <v>274</v>
      </c>
      <c r="G57" s="264"/>
      <c r="H57" s="150"/>
      <c r="R57" s="202"/>
    </row>
    <row r="58" spans="1:21" s="15" customFormat="1" x14ac:dyDescent="0.15">
      <c r="A58" s="29"/>
      <c r="C58" s="34"/>
      <c r="D58" s="144" t="str">
        <f>D57&amp;".1"</f>
        <v>4.1.1</v>
      </c>
      <c r="E58" s="280" t="s">
        <v>3</v>
      </c>
      <c r="F58" s="298" t="str">
        <f>IF(region_name="","",region_name)</f>
        <v>Московская область</v>
      </c>
      <c r="G58" s="300" t="s">
        <v>275</v>
      </c>
      <c r="H58" s="150"/>
      <c r="R58" s="202"/>
    </row>
    <row r="59" spans="1:21" s="15" customFormat="1" ht="22.5" x14ac:dyDescent="0.15">
      <c r="A59" s="29"/>
      <c r="C59" s="34"/>
      <c r="D59" s="271" t="s">
        <v>283</v>
      </c>
      <c r="E59" s="281" t="s">
        <v>276</v>
      </c>
      <c r="F59" s="298"/>
      <c r="G59" s="302" t="s">
        <v>277</v>
      </c>
      <c r="H59" s="150"/>
      <c r="R59" s="202"/>
    </row>
    <row r="60" spans="1:21" s="15" customFormat="1" ht="56.25" x14ac:dyDescent="0.15">
      <c r="A60" s="29"/>
      <c r="C60" s="34"/>
      <c r="D60" s="271" t="s">
        <v>284</v>
      </c>
      <c r="E60" s="282" t="s">
        <v>278</v>
      </c>
      <c r="F60" s="298"/>
      <c r="G60" s="289" t="s">
        <v>341</v>
      </c>
      <c r="H60" s="150"/>
      <c r="R60" s="202"/>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x14ac:dyDescent="0.2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29" hidden="1" customWidth="1"/>
    <col min="2" max="2" width="9.140625" style="15" hidden="1" customWidth="1"/>
    <col min="3" max="11" width="10.5703125" style="15"/>
    <col min="12" max="12" width="10.5703125" style="202"/>
    <col min="13" max="16384" width="10.5703125" style="15"/>
  </cols>
  <sheetData>
    <row r="1" spans="1:12" s="150" customFormat="1" ht="15" hidden="1" customHeight="1" x14ac:dyDescent="0.15">
      <c r="L1" s="203"/>
    </row>
    <row r="2" spans="1:12" s="150" customFormat="1" ht="15" hidden="1" customHeight="1" x14ac:dyDescent="0.15">
      <c r="L2" s="203"/>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5"/>
    </row>
    <row r="11" spans="1:12" ht="21.95" customHeight="1" x14ac:dyDescent="0.15">
      <c r="A11" s="15"/>
    </row>
    <row r="12" spans="1:12" ht="21.95" customHeight="1" x14ac:dyDescent="0.15">
      <c r="A12" s="15"/>
    </row>
    <row r="13" spans="1:12" ht="21.95" customHeight="1" x14ac:dyDescent="0.15">
      <c r="A13" s="15"/>
    </row>
    <row r="14" spans="1:12" ht="33.950000000000003" customHeight="1" x14ac:dyDescent="0.15">
      <c r="A14" s="15"/>
    </row>
    <row r="15" spans="1:12" ht="15" customHeight="1" x14ac:dyDescent="0.15">
      <c r="A15" s="15"/>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x14ac:dyDescent="0.15"/>
  <cols>
    <col min="1" max="1" width="9.140625" style="67" hidden="1" customWidth="1"/>
    <col min="2" max="2" width="9.140625" style="68" hidden="1" customWidth="1"/>
    <col min="3" max="3" width="9.140625" style="207"/>
    <col min="4" max="16384" width="9.140625" style="68"/>
  </cols>
  <sheetData>
    <row r="1" spans="1:3" hidden="1" x14ac:dyDescent="0.15"/>
    <row r="2" spans="1:3" hidden="1" x14ac:dyDescent="0.15"/>
    <row r="3" spans="1:3" hidden="1" x14ac:dyDescent="0.15"/>
    <row r="4" spans="1:3" ht="10.5" customHeight="1" x14ac:dyDescent="0.15"/>
    <row r="5" spans="1:3" s="33" customFormat="1" ht="30" customHeight="1" x14ac:dyDescent="0.15">
      <c r="A5" s="29"/>
      <c r="C5" s="208"/>
    </row>
    <row r="6" spans="1:3" s="33" customFormat="1" ht="15" customHeight="1" x14ac:dyDescent="0.15">
      <c r="A6" s="29"/>
      <c r="C6" s="208"/>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39" customWidth="1"/>
    <col min="4" max="16" width="9.140625" style="7"/>
    <col min="17" max="17" width="9.140625" style="209"/>
    <col min="18" max="16384" width="9.140625" style="7"/>
  </cols>
  <sheetData>
    <row r="1" spans="3:5" hidden="1" x14ac:dyDescent="0.2"/>
    <row r="2" spans="3:5" hidden="1" x14ac:dyDescent="0.2"/>
    <row r="3" spans="3:5" hidden="1" x14ac:dyDescent="0.2"/>
    <row r="4" spans="3:5" hidden="1" x14ac:dyDescent="0.2"/>
    <row r="5" spans="3:5" hidden="1" x14ac:dyDescent="0.2"/>
    <row r="6" spans="3:5" ht="10.5" customHeight="1" x14ac:dyDescent="0.2"/>
    <row r="7" spans="3:5" ht="20.100000000000001" customHeight="1" x14ac:dyDescent="0.2"/>
    <row r="8" spans="3:5" ht="15" customHeight="1" x14ac:dyDescent="0.2"/>
    <row r="9" spans="3:5" ht="6.95" customHeight="1" x14ac:dyDescent="0.2"/>
    <row r="10" spans="3:5" ht="22.5" customHeight="1" x14ac:dyDescent="0.2"/>
    <row r="11" spans="3:5" ht="11.25" customHeight="1" x14ac:dyDescent="0.2"/>
    <row r="12" spans="3:5" ht="15" hidden="1" customHeight="1" x14ac:dyDescent="0.2"/>
    <row r="13" spans="3:5" ht="14.1" customHeight="1" x14ac:dyDescent="0.2">
      <c r="C13" s="70"/>
    </row>
    <row r="14" spans="3:5" ht="15" customHeight="1" x14ac:dyDescent="0.2"/>
    <row r="15" spans="3:5" ht="11.25" customHeight="1" x14ac:dyDescent="0.2"/>
    <row r="16" spans="3:5" x14ac:dyDescent="0.2">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x14ac:dyDescent="0.15"/>
  <cols>
    <col min="1" max="1" width="6.42578125" style="134" hidden="1" customWidth="1"/>
    <col min="2" max="2" width="2" style="134" hidden="1" customWidth="1"/>
    <col min="3" max="14" width="9.140625" style="135"/>
    <col min="15" max="16384" width="9.140625" style="134"/>
  </cols>
  <sheetData>
    <row r="1" spans="1:14" hidden="1" x14ac:dyDescent="0.15"/>
    <row r="2" spans="1:14" hidden="1" x14ac:dyDescent="0.15"/>
    <row r="3" spans="1:14" ht="10.5" customHeight="1" x14ac:dyDescent="0.15"/>
    <row r="4" spans="1:14" ht="27" customHeight="1" x14ac:dyDescent="0.15">
      <c r="A4" s="176"/>
      <c r="B4" s="176"/>
    </row>
    <row r="5" spans="1:14" s="178" customFormat="1" ht="15" x14ac:dyDescent="0.15">
      <c r="A5" s="176"/>
      <c r="B5" s="176"/>
      <c r="C5" s="177"/>
      <c r="D5" s="177"/>
      <c r="E5" s="177"/>
      <c r="F5" s="177"/>
      <c r="G5" s="177"/>
      <c r="H5" s="177"/>
      <c r="I5" s="177"/>
      <c r="J5" s="177"/>
      <c r="K5" s="177"/>
      <c r="L5" s="177"/>
      <c r="M5" s="177"/>
      <c r="N5" s="177"/>
    </row>
    <row r="6" spans="1:14" s="179" customFormat="1" ht="3" customHeight="1" x14ac:dyDescent="0.15">
      <c r="A6" s="382"/>
      <c r="B6" s="382"/>
      <c r="C6" s="180"/>
      <c r="D6" s="180"/>
      <c r="E6" s="180"/>
      <c r="F6" s="180"/>
      <c r="G6" s="180"/>
      <c r="H6" s="180"/>
      <c r="I6" s="180"/>
      <c r="J6" s="180"/>
      <c r="K6" s="180"/>
      <c r="L6" s="180"/>
      <c r="M6" s="180"/>
      <c r="N6" s="180"/>
    </row>
    <row r="7" spans="1:14" ht="3.75" customHeight="1" x14ac:dyDescent="0.15">
      <c r="A7" s="382"/>
      <c r="B7" s="382"/>
    </row>
    <row r="8" spans="1:14" ht="0.2" customHeight="1" x14ac:dyDescent="0.15">
      <c r="B8" s="136"/>
    </row>
    <row r="9" spans="1:14" ht="0.2" customHeight="1" x14ac:dyDescent="0.15">
      <c r="B9" s="136"/>
    </row>
    <row r="10" spans="1:14" ht="0.2" customHeight="1" x14ac:dyDescent="0.15">
      <c r="B10" s="136"/>
    </row>
    <row r="11" spans="1:14" ht="6" hidden="1" customHeight="1" x14ac:dyDescent="0.15">
      <c r="B11" s="136"/>
    </row>
    <row r="12" spans="1:14" ht="20.25" hidden="1" customHeight="1" x14ac:dyDescent="0.15">
      <c r="A12" s="137"/>
      <c r="B12" s="136"/>
    </row>
    <row r="13" spans="1:14" ht="20.25" hidden="1" customHeight="1" x14ac:dyDescent="0.15">
      <c r="B13" s="136"/>
    </row>
    <row r="14" spans="1:14" ht="6" hidden="1" customHeight="1" x14ac:dyDescent="0.15">
      <c r="B14" s="294"/>
    </row>
    <row r="15" spans="1:14" ht="3" customHeight="1" x14ac:dyDescent="0.15"/>
    <row r="16" spans="1:14" ht="0.2" customHeight="1" x14ac:dyDescent="0.15"/>
    <row r="17" spans="1:14" s="178" customFormat="1" ht="0.2" customHeight="1" x14ac:dyDescent="0.15">
      <c r="A17" s="181"/>
      <c r="B17" s="181"/>
      <c r="C17" s="177"/>
      <c r="D17" s="177"/>
      <c r="E17" s="177"/>
      <c r="F17" s="177"/>
      <c r="G17" s="177"/>
      <c r="H17" s="177"/>
      <c r="I17" s="177"/>
      <c r="J17" s="177"/>
      <c r="K17" s="177"/>
      <c r="L17" s="177"/>
      <c r="M17" s="177"/>
      <c r="N17" s="177"/>
    </row>
    <row r="18" spans="1:14" ht="23.25" customHeight="1" x14ac:dyDescent="0.15">
      <c r="A18" s="374"/>
      <c r="B18" s="137"/>
    </row>
    <row r="19" spans="1:14" ht="23.25" customHeight="1" x14ac:dyDescent="0.15">
      <c r="A19" s="374"/>
      <c r="B19" s="138"/>
    </row>
    <row r="20" spans="1:14" ht="14.25" customHeight="1" x14ac:dyDescent="0.15">
      <c r="A20" s="66"/>
      <c r="B20" s="66"/>
    </row>
    <row r="21" spans="1:14" hidden="1" x14ac:dyDescent="0.15">
      <c r="A21" s="182"/>
      <c r="B21" s="140"/>
    </row>
    <row r="22" spans="1:14" ht="15" customHeight="1" x14ac:dyDescent="0.15">
      <c r="A22"/>
      <c r="B22"/>
    </row>
    <row r="23" spans="1:14" ht="15" customHeight="1" x14ac:dyDescent="0.15">
      <c r="A23"/>
      <c r="B23"/>
    </row>
    <row r="24" spans="1:14" ht="15" customHeight="1" x14ac:dyDescent="0.15">
      <c r="A24"/>
      <c r="B24"/>
    </row>
    <row r="25" spans="1:14" ht="15" customHeight="1" x14ac:dyDescent="0.15">
      <c r="A25" s="183"/>
      <c r="B25" s="5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x14ac:dyDescent="0.15"/>
  <cols>
    <col min="1" max="16384" width="9.140625" style="257"/>
  </cols>
  <sheetData>
    <row r="12" ht="14.2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x14ac:dyDescent="0.1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x14ac:dyDescent="0.1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8"/>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row r="1" spans="1:2" x14ac:dyDescent="0.15">
      <c r="A1" s="32" t="s">
        <v>109</v>
      </c>
      <c r="B1" s="32" t="s">
        <v>110</v>
      </c>
    </row>
    <row r="2" spans="1:2" x14ac:dyDescent="0.15">
      <c r="A2" s="32">
        <v>4189671</v>
      </c>
      <c r="B2" s="32" t="s">
        <v>355</v>
      </c>
    </row>
    <row r="3" spans="1:2" x14ac:dyDescent="0.15">
      <c r="A3" s="32">
        <v>4189672</v>
      </c>
      <c r="B3" s="32" t="s">
        <v>356</v>
      </c>
    </row>
    <row r="4" spans="1:2" x14ac:dyDescent="0.15">
      <c r="A4" s="32">
        <v>4189673</v>
      </c>
      <c r="B4" s="32" t="s">
        <v>357</v>
      </c>
    </row>
    <row r="5" spans="1:2" x14ac:dyDescent="0.15">
      <c r="A5" s="32">
        <v>4189674</v>
      </c>
      <c r="B5" s="32" t="s">
        <v>358</v>
      </c>
    </row>
    <row r="6" spans="1:2" x14ac:dyDescent="0.15">
      <c r="A6" s="32">
        <v>4189675</v>
      </c>
      <c r="B6" s="32" t="s">
        <v>359</v>
      </c>
    </row>
    <row r="7" spans="1:2" x14ac:dyDescent="0.15">
      <c r="A7" s="32">
        <v>4189676</v>
      </c>
      <c r="B7" s="32" t="s">
        <v>360</v>
      </c>
    </row>
    <row r="8" spans="1:2" x14ac:dyDescent="0.15">
      <c r="A8" s="32">
        <v>4189677</v>
      </c>
      <c r="B8" s="32"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x14ac:dyDescent="0.2"/>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x14ac:dyDescent="0.2"/>
  <cols>
    <col min="1" max="16384" width="9.140625" style="31"/>
  </cols>
  <sheetData>
    <row r="34" spans="6:6" x14ac:dyDescent="0.2">
      <c r="F34" s="38"/>
    </row>
    <row r="35" spans="6:6" x14ac:dyDescent="0.2">
      <c r="F35" s="38"/>
    </row>
    <row r="38" spans="6:6" x14ac:dyDescent="0.2">
      <c r="F38" s="49"/>
    </row>
    <row r="39" spans="6:6" x14ac:dyDescent="0.2">
      <c r="F39" s="49"/>
    </row>
    <row r="40" spans="6:6" x14ac:dyDescent="0.2">
      <c r="F40" s="49"/>
    </row>
    <row r="41" spans="6:6" x14ac:dyDescent="0.2">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x14ac:dyDescent="0.1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611"/>
  <sheetViews>
    <sheetView showGridLines="0" zoomScaleNormal="100" workbookViewId="0"/>
  </sheetViews>
  <sheetFormatPr defaultRowHeight="11.25" x14ac:dyDescent="0.15"/>
  <cols>
    <col min="1" max="1" width="11.5703125" customWidth="1"/>
    <col min="4" max="4" width="13" customWidth="1"/>
    <col min="6" max="6" width="15.28515625" customWidth="1"/>
    <col min="7" max="7" width="20" customWidth="1"/>
    <col min="8" max="8" width="26.85546875" customWidth="1"/>
    <col min="9" max="9" width="12.28515625" customWidth="1"/>
  </cols>
  <sheetData>
    <row r="1" spans="1:10" x14ac:dyDescent="0.15">
      <c r="A1" t="s">
        <v>2674</v>
      </c>
      <c r="B1" t="s">
        <v>362</v>
      </c>
      <c r="C1" t="s">
        <v>363</v>
      </c>
      <c r="D1" t="s">
        <v>364</v>
      </c>
      <c r="E1" t="s">
        <v>365</v>
      </c>
      <c r="F1" t="s">
        <v>366</v>
      </c>
      <c r="G1" t="s">
        <v>367</v>
      </c>
      <c r="H1" t="s">
        <v>368</v>
      </c>
      <c r="I1" t="s">
        <v>369</v>
      </c>
    </row>
    <row r="2" spans="1:10" x14ac:dyDescent="0.15">
      <c r="A2">
        <v>1</v>
      </c>
      <c r="B2" t="s">
        <v>370</v>
      </c>
      <c r="C2" t="s">
        <v>311</v>
      </c>
      <c r="D2" t="s">
        <v>371</v>
      </c>
      <c r="E2" t="s">
        <v>372</v>
      </c>
      <c r="F2" t="s">
        <v>373</v>
      </c>
      <c r="G2" t="s">
        <v>374</v>
      </c>
      <c r="J2" t="s">
        <v>340</v>
      </c>
    </row>
    <row r="3" spans="1:10" x14ac:dyDescent="0.15">
      <c r="A3">
        <v>2</v>
      </c>
      <c r="B3" t="s">
        <v>370</v>
      </c>
      <c r="C3" t="s">
        <v>311</v>
      </c>
      <c r="D3" t="s">
        <v>375</v>
      </c>
      <c r="E3" t="s">
        <v>376</v>
      </c>
      <c r="F3" t="s">
        <v>377</v>
      </c>
      <c r="G3" t="s">
        <v>378</v>
      </c>
      <c r="J3" t="s">
        <v>340</v>
      </c>
    </row>
    <row r="4" spans="1:10" x14ac:dyDescent="0.15">
      <c r="A4">
        <v>3</v>
      </c>
      <c r="B4" t="s">
        <v>370</v>
      </c>
      <c r="C4" t="s">
        <v>311</v>
      </c>
      <c r="D4" t="s">
        <v>379</v>
      </c>
      <c r="E4" t="s">
        <v>380</v>
      </c>
      <c r="F4" t="s">
        <v>381</v>
      </c>
      <c r="G4" t="s">
        <v>382</v>
      </c>
      <c r="J4" t="s">
        <v>340</v>
      </c>
    </row>
    <row r="5" spans="1:10" x14ac:dyDescent="0.15">
      <c r="A5">
        <v>4</v>
      </c>
      <c r="B5" t="s">
        <v>370</v>
      </c>
      <c r="C5" t="s">
        <v>311</v>
      </c>
      <c r="D5" t="s">
        <v>383</v>
      </c>
      <c r="E5" t="s">
        <v>384</v>
      </c>
      <c r="F5" t="s">
        <v>385</v>
      </c>
      <c r="G5" t="s">
        <v>386</v>
      </c>
      <c r="H5" t="s">
        <v>387</v>
      </c>
      <c r="J5" t="s">
        <v>340</v>
      </c>
    </row>
    <row r="6" spans="1:10" x14ac:dyDescent="0.15">
      <c r="A6">
        <v>5</v>
      </c>
      <c r="B6" t="s">
        <v>370</v>
      </c>
      <c r="C6" t="s">
        <v>311</v>
      </c>
      <c r="D6" t="s">
        <v>388</v>
      </c>
      <c r="E6" t="s">
        <v>389</v>
      </c>
      <c r="F6" t="s">
        <v>390</v>
      </c>
      <c r="G6" t="s">
        <v>391</v>
      </c>
      <c r="H6" t="s">
        <v>392</v>
      </c>
      <c r="J6" t="s">
        <v>340</v>
      </c>
    </row>
    <row r="7" spans="1:10" x14ac:dyDescent="0.15">
      <c r="A7">
        <v>6</v>
      </c>
      <c r="B7" t="s">
        <v>370</v>
      </c>
      <c r="C7" t="s">
        <v>311</v>
      </c>
      <c r="D7" t="s">
        <v>393</v>
      </c>
      <c r="E7" t="s">
        <v>394</v>
      </c>
      <c r="F7" t="s">
        <v>395</v>
      </c>
      <c r="G7" t="s">
        <v>396</v>
      </c>
      <c r="J7" t="s">
        <v>340</v>
      </c>
    </row>
    <row r="8" spans="1:10" x14ac:dyDescent="0.15">
      <c r="A8">
        <v>7</v>
      </c>
      <c r="B8" t="s">
        <v>370</v>
      </c>
      <c r="C8" t="s">
        <v>311</v>
      </c>
      <c r="D8" t="s">
        <v>397</v>
      </c>
      <c r="E8" t="s">
        <v>398</v>
      </c>
      <c r="F8" t="s">
        <v>399</v>
      </c>
      <c r="G8" t="s">
        <v>391</v>
      </c>
      <c r="H8" t="s">
        <v>400</v>
      </c>
      <c r="J8" t="s">
        <v>340</v>
      </c>
    </row>
    <row r="9" spans="1:10" x14ac:dyDescent="0.15">
      <c r="A9">
        <v>8</v>
      </c>
      <c r="B9" t="s">
        <v>370</v>
      </c>
      <c r="C9" t="s">
        <v>311</v>
      </c>
      <c r="D9" t="s">
        <v>401</v>
      </c>
      <c r="E9" t="s">
        <v>402</v>
      </c>
      <c r="F9" t="s">
        <v>403</v>
      </c>
      <c r="G9" t="s">
        <v>391</v>
      </c>
      <c r="H9" t="s">
        <v>404</v>
      </c>
      <c r="J9" t="s">
        <v>340</v>
      </c>
    </row>
    <row r="10" spans="1:10" x14ac:dyDescent="0.15">
      <c r="A10">
        <v>9</v>
      </c>
      <c r="B10" t="s">
        <v>370</v>
      </c>
      <c r="C10" t="s">
        <v>311</v>
      </c>
      <c r="D10" t="s">
        <v>405</v>
      </c>
      <c r="E10" t="s">
        <v>406</v>
      </c>
      <c r="F10" t="s">
        <v>407</v>
      </c>
      <c r="G10" t="s">
        <v>408</v>
      </c>
      <c r="H10" t="s">
        <v>409</v>
      </c>
      <c r="J10" t="s">
        <v>340</v>
      </c>
    </row>
    <row r="11" spans="1:10" x14ac:dyDescent="0.15">
      <c r="A11">
        <v>10</v>
      </c>
      <c r="B11" t="s">
        <v>370</v>
      </c>
      <c r="C11" t="s">
        <v>311</v>
      </c>
      <c r="D11" t="s">
        <v>410</v>
      </c>
      <c r="E11" t="s">
        <v>411</v>
      </c>
      <c r="F11" t="s">
        <v>412</v>
      </c>
      <c r="G11" t="s">
        <v>413</v>
      </c>
      <c r="H11" t="s">
        <v>414</v>
      </c>
      <c r="J11" t="s">
        <v>340</v>
      </c>
    </row>
    <row r="12" spans="1:10" x14ac:dyDescent="0.15">
      <c r="A12">
        <v>11</v>
      </c>
      <c r="B12" t="s">
        <v>370</v>
      </c>
      <c r="C12" t="s">
        <v>311</v>
      </c>
      <c r="D12" t="s">
        <v>415</v>
      </c>
      <c r="E12" t="s">
        <v>416</v>
      </c>
      <c r="F12" t="s">
        <v>417</v>
      </c>
      <c r="G12" t="s">
        <v>418</v>
      </c>
      <c r="H12" t="s">
        <v>419</v>
      </c>
      <c r="J12" t="s">
        <v>340</v>
      </c>
    </row>
    <row r="13" spans="1:10" x14ac:dyDescent="0.15">
      <c r="A13">
        <v>12</v>
      </c>
      <c r="B13" t="s">
        <v>370</v>
      </c>
      <c r="C13" t="s">
        <v>311</v>
      </c>
      <c r="D13" t="s">
        <v>420</v>
      </c>
      <c r="E13" t="s">
        <v>421</v>
      </c>
      <c r="F13" t="s">
        <v>422</v>
      </c>
      <c r="G13" t="s">
        <v>423</v>
      </c>
      <c r="H13" t="s">
        <v>424</v>
      </c>
      <c r="J13" t="s">
        <v>340</v>
      </c>
    </row>
    <row r="14" spans="1:10" x14ac:dyDescent="0.15">
      <c r="A14">
        <v>13</v>
      </c>
      <c r="B14" t="s">
        <v>370</v>
      </c>
      <c r="C14" t="s">
        <v>311</v>
      </c>
      <c r="D14" t="s">
        <v>425</v>
      </c>
      <c r="E14" t="s">
        <v>426</v>
      </c>
      <c r="F14" t="s">
        <v>427</v>
      </c>
      <c r="G14" t="s">
        <v>428</v>
      </c>
      <c r="H14" t="s">
        <v>429</v>
      </c>
      <c r="J14" t="s">
        <v>340</v>
      </c>
    </row>
    <row r="15" spans="1:10" x14ac:dyDescent="0.15">
      <c r="A15">
        <v>14</v>
      </c>
      <c r="B15" t="s">
        <v>370</v>
      </c>
      <c r="C15" t="s">
        <v>311</v>
      </c>
      <c r="D15" t="s">
        <v>430</v>
      </c>
      <c r="E15" t="s">
        <v>431</v>
      </c>
      <c r="F15" t="s">
        <v>432</v>
      </c>
      <c r="G15" t="s">
        <v>408</v>
      </c>
      <c r="H15" t="s">
        <v>433</v>
      </c>
      <c r="J15" t="s">
        <v>340</v>
      </c>
    </row>
    <row r="16" spans="1:10" x14ac:dyDescent="0.15">
      <c r="A16">
        <v>15</v>
      </c>
      <c r="B16" t="s">
        <v>370</v>
      </c>
      <c r="C16" t="s">
        <v>311</v>
      </c>
      <c r="D16" t="s">
        <v>434</v>
      </c>
      <c r="E16" t="s">
        <v>435</v>
      </c>
      <c r="F16" t="s">
        <v>436</v>
      </c>
      <c r="G16" t="s">
        <v>408</v>
      </c>
      <c r="H16" t="s">
        <v>437</v>
      </c>
      <c r="J16" t="s">
        <v>340</v>
      </c>
    </row>
    <row r="17" spans="1:10" x14ac:dyDescent="0.15">
      <c r="A17">
        <v>16</v>
      </c>
      <c r="B17" t="s">
        <v>370</v>
      </c>
      <c r="C17" t="s">
        <v>311</v>
      </c>
      <c r="D17" t="s">
        <v>438</v>
      </c>
      <c r="E17" t="s">
        <v>439</v>
      </c>
      <c r="F17" t="s">
        <v>440</v>
      </c>
      <c r="G17" t="s">
        <v>441</v>
      </c>
      <c r="H17" t="s">
        <v>442</v>
      </c>
      <c r="J17" t="s">
        <v>340</v>
      </c>
    </row>
    <row r="18" spans="1:10" x14ac:dyDescent="0.15">
      <c r="A18">
        <v>17</v>
      </c>
      <c r="B18" t="s">
        <v>370</v>
      </c>
      <c r="C18" t="s">
        <v>311</v>
      </c>
      <c r="D18" t="s">
        <v>443</v>
      </c>
      <c r="E18" t="s">
        <v>439</v>
      </c>
      <c r="F18" t="s">
        <v>444</v>
      </c>
      <c r="G18" t="s">
        <v>408</v>
      </c>
      <c r="H18" t="s">
        <v>445</v>
      </c>
      <c r="J18" t="s">
        <v>340</v>
      </c>
    </row>
    <row r="19" spans="1:10" x14ac:dyDescent="0.15">
      <c r="A19">
        <v>18</v>
      </c>
      <c r="B19" t="s">
        <v>370</v>
      </c>
      <c r="C19" t="s">
        <v>311</v>
      </c>
      <c r="D19" t="s">
        <v>446</v>
      </c>
      <c r="E19" t="s">
        <v>447</v>
      </c>
      <c r="F19" t="s">
        <v>448</v>
      </c>
      <c r="G19" t="s">
        <v>449</v>
      </c>
      <c r="J19" t="s">
        <v>340</v>
      </c>
    </row>
    <row r="20" spans="1:10" x14ac:dyDescent="0.15">
      <c r="A20">
        <v>19</v>
      </c>
      <c r="B20" t="s">
        <v>370</v>
      </c>
      <c r="C20" t="s">
        <v>311</v>
      </c>
      <c r="D20" t="s">
        <v>450</v>
      </c>
      <c r="E20" t="s">
        <v>451</v>
      </c>
      <c r="F20" t="s">
        <v>452</v>
      </c>
      <c r="G20" t="s">
        <v>453</v>
      </c>
      <c r="H20" t="s">
        <v>454</v>
      </c>
      <c r="J20" t="s">
        <v>340</v>
      </c>
    </row>
    <row r="21" spans="1:10" x14ac:dyDescent="0.15">
      <c r="A21">
        <v>20</v>
      </c>
      <c r="B21" t="s">
        <v>370</v>
      </c>
      <c r="C21" t="s">
        <v>311</v>
      </c>
      <c r="D21" t="s">
        <v>455</v>
      </c>
      <c r="E21" t="s">
        <v>456</v>
      </c>
      <c r="F21" t="s">
        <v>457</v>
      </c>
      <c r="G21" t="s">
        <v>458</v>
      </c>
      <c r="J21" t="s">
        <v>340</v>
      </c>
    </row>
    <row r="22" spans="1:10" x14ac:dyDescent="0.15">
      <c r="A22">
        <v>21</v>
      </c>
      <c r="B22" t="s">
        <v>370</v>
      </c>
      <c r="C22" t="s">
        <v>311</v>
      </c>
      <c r="D22" t="s">
        <v>459</v>
      </c>
      <c r="E22" t="s">
        <v>460</v>
      </c>
      <c r="F22" t="s">
        <v>461</v>
      </c>
      <c r="G22" t="s">
        <v>462</v>
      </c>
      <c r="J22" t="s">
        <v>340</v>
      </c>
    </row>
    <row r="23" spans="1:10" x14ac:dyDescent="0.15">
      <c r="A23">
        <v>22</v>
      </c>
      <c r="B23" t="s">
        <v>370</v>
      </c>
      <c r="C23" t="s">
        <v>311</v>
      </c>
      <c r="D23" t="s">
        <v>463</v>
      </c>
      <c r="E23" t="s">
        <v>464</v>
      </c>
      <c r="F23" t="s">
        <v>373</v>
      </c>
      <c r="G23" t="s">
        <v>462</v>
      </c>
      <c r="H23" t="s">
        <v>465</v>
      </c>
      <c r="J23" t="s">
        <v>340</v>
      </c>
    </row>
    <row r="24" spans="1:10" x14ac:dyDescent="0.15">
      <c r="A24">
        <v>23</v>
      </c>
      <c r="B24" t="s">
        <v>370</v>
      </c>
      <c r="C24" t="s">
        <v>311</v>
      </c>
      <c r="D24" t="s">
        <v>466</v>
      </c>
      <c r="E24" t="s">
        <v>467</v>
      </c>
      <c r="F24" t="s">
        <v>468</v>
      </c>
      <c r="G24" t="s">
        <v>396</v>
      </c>
      <c r="J24" t="s">
        <v>340</v>
      </c>
    </row>
    <row r="25" spans="1:10" x14ac:dyDescent="0.15">
      <c r="A25">
        <v>24</v>
      </c>
      <c r="B25" t="s">
        <v>370</v>
      </c>
      <c r="C25" t="s">
        <v>311</v>
      </c>
      <c r="D25" t="s">
        <v>469</v>
      </c>
      <c r="E25" t="s">
        <v>470</v>
      </c>
      <c r="F25" t="s">
        <v>471</v>
      </c>
      <c r="G25" t="s">
        <v>472</v>
      </c>
      <c r="J25" t="s">
        <v>340</v>
      </c>
    </row>
    <row r="26" spans="1:10" x14ac:dyDescent="0.15">
      <c r="A26">
        <v>25</v>
      </c>
      <c r="B26" t="s">
        <v>370</v>
      </c>
      <c r="C26" t="s">
        <v>311</v>
      </c>
      <c r="D26" t="s">
        <v>473</v>
      </c>
      <c r="E26" t="s">
        <v>474</v>
      </c>
      <c r="F26" t="s">
        <v>475</v>
      </c>
      <c r="G26" t="s">
        <v>476</v>
      </c>
      <c r="H26" t="s">
        <v>477</v>
      </c>
      <c r="J26" t="s">
        <v>340</v>
      </c>
    </row>
    <row r="27" spans="1:10" x14ac:dyDescent="0.15">
      <c r="A27">
        <v>26</v>
      </c>
      <c r="B27" t="s">
        <v>370</v>
      </c>
      <c r="C27" t="s">
        <v>311</v>
      </c>
      <c r="D27" t="s">
        <v>478</v>
      </c>
      <c r="E27" t="s">
        <v>479</v>
      </c>
      <c r="F27" t="s">
        <v>480</v>
      </c>
      <c r="G27" t="s">
        <v>481</v>
      </c>
      <c r="H27" t="s">
        <v>482</v>
      </c>
      <c r="J27" t="s">
        <v>340</v>
      </c>
    </row>
    <row r="28" spans="1:10" x14ac:dyDescent="0.15">
      <c r="A28">
        <v>27</v>
      </c>
      <c r="B28" t="s">
        <v>370</v>
      </c>
      <c r="C28" t="s">
        <v>311</v>
      </c>
      <c r="D28" t="s">
        <v>483</v>
      </c>
      <c r="E28" t="s">
        <v>484</v>
      </c>
      <c r="F28" t="s">
        <v>485</v>
      </c>
      <c r="G28" t="s">
        <v>396</v>
      </c>
      <c r="H28" t="s">
        <v>486</v>
      </c>
      <c r="J28" t="s">
        <v>340</v>
      </c>
    </row>
    <row r="29" spans="1:10" x14ac:dyDescent="0.15">
      <c r="A29">
        <v>28</v>
      </c>
      <c r="B29" t="s">
        <v>370</v>
      </c>
      <c r="C29" t="s">
        <v>311</v>
      </c>
      <c r="D29" t="s">
        <v>487</v>
      </c>
      <c r="E29" t="s">
        <v>488</v>
      </c>
      <c r="F29" t="s">
        <v>489</v>
      </c>
      <c r="G29" t="s">
        <v>396</v>
      </c>
      <c r="H29" t="s">
        <v>490</v>
      </c>
      <c r="J29" t="s">
        <v>340</v>
      </c>
    </row>
    <row r="30" spans="1:10" x14ac:dyDescent="0.15">
      <c r="A30">
        <v>29</v>
      </c>
      <c r="B30" t="s">
        <v>370</v>
      </c>
      <c r="C30" t="s">
        <v>311</v>
      </c>
      <c r="D30" t="s">
        <v>491</v>
      </c>
      <c r="E30" t="s">
        <v>492</v>
      </c>
      <c r="F30" t="s">
        <v>493</v>
      </c>
      <c r="G30" t="s">
        <v>441</v>
      </c>
      <c r="H30" t="s">
        <v>494</v>
      </c>
      <c r="J30" t="s">
        <v>340</v>
      </c>
    </row>
    <row r="31" spans="1:10" x14ac:dyDescent="0.15">
      <c r="A31">
        <v>30</v>
      </c>
      <c r="B31" t="s">
        <v>370</v>
      </c>
      <c r="C31" t="s">
        <v>311</v>
      </c>
      <c r="D31" t="s">
        <v>495</v>
      </c>
      <c r="E31" t="s">
        <v>496</v>
      </c>
      <c r="F31" t="s">
        <v>497</v>
      </c>
      <c r="G31" t="s">
        <v>498</v>
      </c>
      <c r="J31" t="s">
        <v>340</v>
      </c>
    </row>
    <row r="32" spans="1:10" x14ac:dyDescent="0.15">
      <c r="A32">
        <v>31</v>
      </c>
      <c r="B32" t="s">
        <v>370</v>
      </c>
      <c r="C32" t="s">
        <v>311</v>
      </c>
      <c r="D32" t="s">
        <v>499</v>
      </c>
      <c r="E32" t="s">
        <v>500</v>
      </c>
      <c r="F32" t="s">
        <v>501</v>
      </c>
      <c r="G32" t="s">
        <v>502</v>
      </c>
      <c r="J32" t="s">
        <v>340</v>
      </c>
    </row>
    <row r="33" spans="1:10" x14ac:dyDescent="0.15">
      <c r="A33">
        <v>32</v>
      </c>
      <c r="B33" t="s">
        <v>370</v>
      </c>
      <c r="C33" t="s">
        <v>311</v>
      </c>
      <c r="D33" t="s">
        <v>503</v>
      </c>
      <c r="E33" t="s">
        <v>504</v>
      </c>
      <c r="F33" t="s">
        <v>505</v>
      </c>
      <c r="G33" t="s">
        <v>506</v>
      </c>
      <c r="H33" t="s">
        <v>507</v>
      </c>
      <c r="J33" t="s">
        <v>340</v>
      </c>
    </row>
    <row r="34" spans="1:10" x14ac:dyDescent="0.15">
      <c r="A34">
        <v>33</v>
      </c>
      <c r="B34" t="s">
        <v>370</v>
      </c>
      <c r="C34" t="s">
        <v>311</v>
      </c>
      <c r="D34" t="s">
        <v>508</v>
      </c>
      <c r="E34" t="s">
        <v>509</v>
      </c>
      <c r="F34" t="s">
        <v>510</v>
      </c>
      <c r="G34" t="s">
        <v>378</v>
      </c>
      <c r="J34" t="s">
        <v>340</v>
      </c>
    </row>
    <row r="35" spans="1:10" x14ac:dyDescent="0.15">
      <c r="A35">
        <v>34</v>
      </c>
      <c r="B35" t="s">
        <v>370</v>
      </c>
      <c r="C35" t="s">
        <v>311</v>
      </c>
      <c r="D35" t="s">
        <v>511</v>
      </c>
      <c r="E35" t="s">
        <v>512</v>
      </c>
      <c r="F35" t="s">
        <v>513</v>
      </c>
      <c r="G35" t="s">
        <v>441</v>
      </c>
      <c r="H35" t="s">
        <v>514</v>
      </c>
      <c r="J35" t="s">
        <v>340</v>
      </c>
    </row>
    <row r="36" spans="1:10" x14ac:dyDescent="0.15">
      <c r="A36">
        <v>35</v>
      </c>
      <c r="B36" t="s">
        <v>370</v>
      </c>
      <c r="C36" t="s">
        <v>311</v>
      </c>
      <c r="D36" t="s">
        <v>515</v>
      </c>
      <c r="E36" t="s">
        <v>516</v>
      </c>
      <c r="F36" t="s">
        <v>517</v>
      </c>
      <c r="G36" t="s">
        <v>518</v>
      </c>
      <c r="J36" t="s">
        <v>340</v>
      </c>
    </row>
    <row r="37" spans="1:10" x14ac:dyDescent="0.15">
      <c r="A37">
        <v>36</v>
      </c>
      <c r="B37" t="s">
        <v>370</v>
      </c>
      <c r="C37" t="s">
        <v>311</v>
      </c>
      <c r="D37" t="s">
        <v>519</v>
      </c>
      <c r="E37" t="s">
        <v>520</v>
      </c>
      <c r="F37" t="s">
        <v>521</v>
      </c>
      <c r="G37" t="s">
        <v>408</v>
      </c>
      <c r="H37" t="s">
        <v>522</v>
      </c>
      <c r="J37" t="s">
        <v>340</v>
      </c>
    </row>
    <row r="38" spans="1:10" x14ac:dyDescent="0.15">
      <c r="A38">
        <v>37</v>
      </c>
      <c r="B38" t="s">
        <v>370</v>
      </c>
      <c r="C38" t="s">
        <v>311</v>
      </c>
      <c r="D38" t="s">
        <v>523</v>
      </c>
      <c r="E38" t="s">
        <v>524</v>
      </c>
      <c r="F38" t="s">
        <v>525</v>
      </c>
      <c r="G38" t="s">
        <v>391</v>
      </c>
      <c r="H38" t="s">
        <v>526</v>
      </c>
      <c r="J38" t="s">
        <v>340</v>
      </c>
    </row>
    <row r="39" spans="1:10" x14ac:dyDescent="0.15">
      <c r="A39">
        <v>38</v>
      </c>
      <c r="B39" t="s">
        <v>370</v>
      </c>
      <c r="C39" t="s">
        <v>311</v>
      </c>
      <c r="D39" t="s">
        <v>527</v>
      </c>
      <c r="E39" t="s">
        <v>528</v>
      </c>
      <c r="F39" t="s">
        <v>529</v>
      </c>
      <c r="G39" t="s">
        <v>530</v>
      </c>
      <c r="H39" t="s">
        <v>531</v>
      </c>
      <c r="J39" t="s">
        <v>340</v>
      </c>
    </row>
    <row r="40" spans="1:10" x14ac:dyDescent="0.15">
      <c r="A40">
        <v>39</v>
      </c>
      <c r="B40" t="s">
        <v>370</v>
      </c>
      <c r="C40" t="s">
        <v>311</v>
      </c>
      <c r="D40" t="s">
        <v>532</v>
      </c>
      <c r="E40" t="s">
        <v>533</v>
      </c>
      <c r="F40" t="s">
        <v>534</v>
      </c>
      <c r="G40" t="s">
        <v>535</v>
      </c>
      <c r="H40" t="s">
        <v>536</v>
      </c>
      <c r="J40" t="s">
        <v>340</v>
      </c>
    </row>
    <row r="41" spans="1:10" x14ac:dyDescent="0.15">
      <c r="A41">
        <v>40</v>
      </c>
      <c r="B41" t="s">
        <v>370</v>
      </c>
      <c r="C41" t="s">
        <v>311</v>
      </c>
      <c r="D41" t="s">
        <v>537</v>
      </c>
      <c r="E41" t="s">
        <v>538</v>
      </c>
      <c r="F41" t="s">
        <v>539</v>
      </c>
      <c r="G41" t="s">
        <v>378</v>
      </c>
      <c r="J41" t="s">
        <v>340</v>
      </c>
    </row>
    <row r="42" spans="1:10" x14ac:dyDescent="0.15">
      <c r="A42">
        <v>41</v>
      </c>
      <c r="B42" t="s">
        <v>370</v>
      </c>
      <c r="C42" t="s">
        <v>311</v>
      </c>
      <c r="D42" t="s">
        <v>540</v>
      </c>
      <c r="E42" t="s">
        <v>541</v>
      </c>
      <c r="F42" t="s">
        <v>542</v>
      </c>
      <c r="G42" t="s">
        <v>423</v>
      </c>
      <c r="H42" t="s">
        <v>543</v>
      </c>
      <c r="J42" t="s">
        <v>340</v>
      </c>
    </row>
    <row r="43" spans="1:10" x14ac:dyDescent="0.15">
      <c r="A43">
        <v>42</v>
      </c>
      <c r="B43" t="s">
        <v>370</v>
      </c>
      <c r="C43" t="s">
        <v>311</v>
      </c>
      <c r="D43" t="s">
        <v>544</v>
      </c>
      <c r="E43" t="s">
        <v>545</v>
      </c>
      <c r="F43" t="s">
        <v>546</v>
      </c>
      <c r="G43" t="s">
        <v>547</v>
      </c>
      <c r="H43" t="s">
        <v>548</v>
      </c>
      <c r="J43" t="s">
        <v>340</v>
      </c>
    </row>
    <row r="44" spans="1:10" x14ac:dyDescent="0.15">
      <c r="A44">
        <v>43</v>
      </c>
      <c r="B44" t="s">
        <v>370</v>
      </c>
      <c r="C44" t="s">
        <v>311</v>
      </c>
      <c r="D44" t="s">
        <v>549</v>
      </c>
      <c r="E44" t="s">
        <v>550</v>
      </c>
      <c r="F44" t="s">
        <v>551</v>
      </c>
      <c r="G44" t="s">
        <v>552</v>
      </c>
      <c r="H44" t="s">
        <v>553</v>
      </c>
      <c r="J44" t="s">
        <v>340</v>
      </c>
    </row>
    <row r="45" spans="1:10" x14ac:dyDescent="0.15">
      <c r="A45">
        <v>44</v>
      </c>
      <c r="B45" t="s">
        <v>370</v>
      </c>
      <c r="C45" t="s">
        <v>311</v>
      </c>
      <c r="D45" t="s">
        <v>554</v>
      </c>
      <c r="E45" t="s">
        <v>555</v>
      </c>
      <c r="F45" t="s">
        <v>556</v>
      </c>
      <c r="G45" t="s">
        <v>557</v>
      </c>
      <c r="J45" t="s">
        <v>340</v>
      </c>
    </row>
    <row r="46" spans="1:10" x14ac:dyDescent="0.15">
      <c r="A46">
        <v>45</v>
      </c>
      <c r="B46" t="s">
        <v>370</v>
      </c>
      <c r="C46" t="s">
        <v>311</v>
      </c>
      <c r="D46" t="s">
        <v>558</v>
      </c>
      <c r="E46" t="s">
        <v>559</v>
      </c>
      <c r="F46" t="s">
        <v>560</v>
      </c>
      <c r="G46" t="s">
        <v>535</v>
      </c>
      <c r="H46" t="s">
        <v>561</v>
      </c>
      <c r="J46" t="s">
        <v>340</v>
      </c>
    </row>
    <row r="47" spans="1:10" x14ac:dyDescent="0.15">
      <c r="A47">
        <v>46</v>
      </c>
      <c r="B47" t="s">
        <v>370</v>
      </c>
      <c r="C47" t="s">
        <v>311</v>
      </c>
      <c r="D47" t="s">
        <v>562</v>
      </c>
      <c r="E47" t="s">
        <v>563</v>
      </c>
      <c r="F47" t="s">
        <v>564</v>
      </c>
      <c r="G47" t="s">
        <v>565</v>
      </c>
      <c r="H47" t="s">
        <v>566</v>
      </c>
      <c r="J47" t="s">
        <v>340</v>
      </c>
    </row>
    <row r="48" spans="1:10" x14ac:dyDescent="0.15">
      <c r="A48">
        <v>47</v>
      </c>
      <c r="B48" t="s">
        <v>370</v>
      </c>
      <c r="C48" t="s">
        <v>311</v>
      </c>
      <c r="D48" t="s">
        <v>567</v>
      </c>
      <c r="E48" t="s">
        <v>568</v>
      </c>
      <c r="F48" t="s">
        <v>569</v>
      </c>
      <c r="G48" t="s">
        <v>570</v>
      </c>
      <c r="J48" t="s">
        <v>340</v>
      </c>
    </row>
    <row r="49" spans="1:10" x14ac:dyDescent="0.15">
      <c r="A49">
        <v>48</v>
      </c>
      <c r="B49" t="s">
        <v>370</v>
      </c>
      <c r="C49" t="s">
        <v>311</v>
      </c>
      <c r="D49" t="s">
        <v>571</v>
      </c>
      <c r="E49" t="s">
        <v>572</v>
      </c>
      <c r="F49" t="s">
        <v>573</v>
      </c>
      <c r="G49" t="s">
        <v>574</v>
      </c>
      <c r="H49" t="s">
        <v>575</v>
      </c>
      <c r="J49" t="s">
        <v>340</v>
      </c>
    </row>
    <row r="50" spans="1:10" x14ac:dyDescent="0.15">
      <c r="A50">
        <v>49</v>
      </c>
      <c r="B50" t="s">
        <v>370</v>
      </c>
      <c r="C50" t="s">
        <v>311</v>
      </c>
      <c r="D50" t="s">
        <v>576</v>
      </c>
      <c r="E50" t="s">
        <v>577</v>
      </c>
      <c r="F50" t="s">
        <v>578</v>
      </c>
      <c r="G50" t="s">
        <v>579</v>
      </c>
      <c r="J50" t="s">
        <v>340</v>
      </c>
    </row>
    <row r="51" spans="1:10" x14ac:dyDescent="0.15">
      <c r="A51">
        <v>50</v>
      </c>
      <c r="B51" t="s">
        <v>370</v>
      </c>
      <c r="C51" t="s">
        <v>311</v>
      </c>
      <c r="D51" t="s">
        <v>580</v>
      </c>
      <c r="E51" t="s">
        <v>581</v>
      </c>
      <c r="F51" t="s">
        <v>582</v>
      </c>
      <c r="G51" t="s">
        <v>583</v>
      </c>
      <c r="H51" t="s">
        <v>584</v>
      </c>
      <c r="J51" t="s">
        <v>340</v>
      </c>
    </row>
    <row r="52" spans="1:10" x14ac:dyDescent="0.15">
      <c r="A52">
        <v>51</v>
      </c>
      <c r="B52" t="s">
        <v>370</v>
      </c>
      <c r="C52" t="s">
        <v>311</v>
      </c>
      <c r="D52" t="s">
        <v>585</v>
      </c>
      <c r="E52" t="s">
        <v>586</v>
      </c>
      <c r="F52" t="s">
        <v>587</v>
      </c>
      <c r="G52" t="s">
        <v>547</v>
      </c>
      <c r="H52" t="s">
        <v>588</v>
      </c>
      <c r="J52" t="s">
        <v>340</v>
      </c>
    </row>
    <row r="53" spans="1:10" x14ac:dyDescent="0.15">
      <c r="A53">
        <v>52</v>
      </c>
      <c r="B53" t="s">
        <v>370</v>
      </c>
      <c r="C53" t="s">
        <v>311</v>
      </c>
      <c r="D53" t="s">
        <v>589</v>
      </c>
      <c r="E53" t="s">
        <v>590</v>
      </c>
      <c r="F53" t="s">
        <v>591</v>
      </c>
      <c r="G53" t="s">
        <v>423</v>
      </c>
      <c r="H53" t="s">
        <v>592</v>
      </c>
      <c r="J53" t="s">
        <v>340</v>
      </c>
    </row>
    <row r="54" spans="1:10" x14ac:dyDescent="0.15">
      <c r="A54">
        <v>53</v>
      </c>
      <c r="B54" t="s">
        <v>370</v>
      </c>
      <c r="C54" t="s">
        <v>311</v>
      </c>
      <c r="D54" t="s">
        <v>593</v>
      </c>
      <c r="E54" t="s">
        <v>594</v>
      </c>
      <c r="F54" t="s">
        <v>595</v>
      </c>
      <c r="G54" t="s">
        <v>476</v>
      </c>
      <c r="H54" t="s">
        <v>596</v>
      </c>
      <c r="J54" t="s">
        <v>340</v>
      </c>
    </row>
    <row r="55" spans="1:10" x14ac:dyDescent="0.15">
      <c r="A55">
        <v>54</v>
      </c>
      <c r="B55" t="s">
        <v>370</v>
      </c>
      <c r="C55" t="s">
        <v>311</v>
      </c>
      <c r="D55" t="s">
        <v>597</v>
      </c>
      <c r="E55" t="s">
        <v>598</v>
      </c>
      <c r="F55" t="s">
        <v>599</v>
      </c>
      <c r="G55" t="s">
        <v>600</v>
      </c>
      <c r="H55" t="s">
        <v>601</v>
      </c>
      <c r="J55" t="s">
        <v>340</v>
      </c>
    </row>
    <row r="56" spans="1:10" x14ac:dyDescent="0.15">
      <c r="A56">
        <v>55</v>
      </c>
      <c r="B56" t="s">
        <v>370</v>
      </c>
      <c r="C56" t="s">
        <v>311</v>
      </c>
      <c r="D56" t="s">
        <v>602</v>
      </c>
      <c r="E56" t="s">
        <v>603</v>
      </c>
      <c r="F56" t="s">
        <v>604</v>
      </c>
      <c r="G56" t="s">
        <v>408</v>
      </c>
      <c r="H56" t="s">
        <v>605</v>
      </c>
      <c r="J56" t="s">
        <v>340</v>
      </c>
    </row>
    <row r="57" spans="1:10" x14ac:dyDescent="0.15">
      <c r="A57">
        <v>56</v>
      </c>
      <c r="B57" t="s">
        <v>370</v>
      </c>
      <c r="C57" t="s">
        <v>311</v>
      </c>
      <c r="D57" t="s">
        <v>606</v>
      </c>
      <c r="E57" t="s">
        <v>607</v>
      </c>
      <c r="F57" t="s">
        <v>608</v>
      </c>
      <c r="G57" t="s">
        <v>374</v>
      </c>
      <c r="H57" t="s">
        <v>609</v>
      </c>
      <c r="J57" t="s">
        <v>340</v>
      </c>
    </row>
    <row r="58" spans="1:10" x14ac:dyDescent="0.15">
      <c r="A58">
        <v>57</v>
      </c>
      <c r="B58" t="s">
        <v>370</v>
      </c>
      <c r="C58" t="s">
        <v>311</v>
      </c>
      <c r="D58" t="s">
        <v>610</v>
      </c>
      <c r="E58" t="s">
        <v>611</v>
      </c>
      <c r="F58" t="s">
        <v>612</v>
      </c>
      <c r="G58" t="s">
        <v>613</v>
      </c>
      <c r="H58" t="s">
        <v>614</v>
      </c>
      <c r="J58" t="s">
        <v>340</v>
      </c>
    </row>
    <row r="59" spans="1:10" x14ac:dyDescent="0.15">
      <c r="A59">
        <v>58</v>
      </c>
      <c r="B59" t="s">
        <v>370</v>
      </c>
      <c r="C59" t="s">
        <v>311</v>
      </c>
      <c r="D59" t="s">
        <v>615</v>
      </c>
      <c r="E59" t="s">
        <v>616</v>
      </c>
      <c r="F59" t="s">
        <v>617</v>
      </c>
      <c r="G59" t="s">
        <v>472</v>
      </c>
      <c r="H59" t="s">
        <v>618</v>
      </c>
      <c r="J59" t="s">
        <v>340</v>
      </c>
    </row>
    <row r="60" spans="1:10" x14ac:dyDescent="0.15">
      <c r="A60">
        <v>59</v>
      </c>
      <c r="B60" t="s">
        <v>370</v>
      </c>
      <c r="C60" t="s">
        <v>311</v>
      </c>
      <c r="D60" t="s">
        <v>619</v>
      </c>
      <c r="E60" t="s">
        <v>620</v>
      </c>
      <c r="F60" t="s">
        <v>621</v>
      </c>
      <c r="G60" t="s">
        <v>622</v>
      </c>
      <c r="H60" t="s">
        <v>623</v>
      </c>
      <c r="J60" t="s">
        <v>340</v>
      </c>
    </row>
    <row r="61" spans="1:10" x14ac:dyDescent="0.15">
      <c r="A61">
        <v>60</v>
      </c>
      <c r="B61" t="s">
        <v>370</v>
      </c>
      <c r="C61" t="s">
        <v>311</v>
      </c>
      <c r="D61" t="s">
        <v>624</v>
      </c>
      <c r="E61" t="s">
        <v>625</v>
      </c>
      <c r="F61" t="s">
        <v>626</v>
      </c>
      <c r="G61" t="s">
        <v>396</v>
      </c>
      <c r="H61" t="s">
        <v>627</v>
      </c>
      <c r="J61" t="s">
        <v>340</v>
      </c>
    </row>
    <row r="62" spans="1:10" x14ac:dyDescent="0.15">
      <c r="A62">
        <v>61</v>
      </c>
      <c r="B62" t="s">
        <v>370</v>
      </c>
      <c r="C62" t="s">
        <v>311</v>
      </c>
      <c r="D62" t="s">
        <v>628</v>
      </c>
      <c r="E62" t="s">
        <v>629</v>
      </c>
      <c r="F62" t="s">
        <v>630</v>
      </c>
      <c r="G62" t="s">
        <v>396</v>
      </c>
      <c r="H62" t="s">
        <v>631</v>
      </c>
      <c r="J62" t="s">
        <v>340</v>
      </c>
    </row>
    <row r="63" spans="1:10" x14ac:dyDescent="0.15">
      <c r="A63">
        <v>62</v>
      </c>
      <c r="B63" t="s">
        <v>370</v>
      </c>
      <c r="C63" t="s">
        <v>311</v>
      </c>
      <c r="D63" t="s">
        <v>632</v>
      </c>
      <c r="E63" t="s">
        <v>633</v>
      </c>
      <c r="F63" t="s">
        <v>634</v>
      </c>
      <c r="G63" t="s">
        <v>635</v>
      </c>
      <c r="J63" t="s">
        <v>340</v>
      </c>
    </row>
    <row r="64" spans="1:10" x14ac:dyDescent="0.15">
      <c r="A64">
        <v>63</v>
      </c>
      <c r="B64" t="s">
        <v>370</v>
      </c>
      <c r="C64" t="s">
        <v>311</v>
      </c>
      <c r="D64" t="s">
        <v>636</v>
      </c>
      <c r="E64" t="s">
        <v>637</v>
      </c>
      <c r="F64" t="s">
        <v>638</v>
      </c>
      <c r="G64" t="s">
        <v>396</v>
      </c>
      <c r="H64" t="s">
        <v>639</v>
      </c>
      <c r="J64" t="s">
        <v>340</v>
      </c>
    </row>
    <row r="65" spans="1:10" x14ac:dyDescent="0.15">
      <c r="A65">
        <v>64</v>
      </c>
      <c r="B65" t="s">
        <v>370</v>
      </c>
      <c r="C65" t="s">
        <v>311</v>
      </c>
      <c r="D65" t="s">
        <v>640</v>
      </c>
      <c r="E65" t="s">
        <v>641</v>
      </c>
      <c r="F65" t="s">
        <v>642</v>
      </c>
      <c r="G65" t="s">
        <v>635</v>
      </c>
      <c r="H65" t="s">
        <v>643</v>
      </c>
      <c r="J65" t="s">
        <v>340</v>
      </c>
    </row>
    <row r="66" spans="1:10" x14ac:dyDescent="0.15">
      <c r="A66">
        <v>65</v>
      </c>
      <c r="B66" t="s">
        <v>370</v>
      </c>
      <c r="C66" t="s">
        <v>311</v>
      </c>
      <c r="D66" t="s">
        <v>644</v>
      </c>
      <c r="E66" t="s">
        <v>645</v>
      </c>
      <c r="F66" t="s">
        <v>646</v>
      </c>
      <c r="G66" t="s">
        <v>635</v>
      </c>
      <c r="H66" t="s">
        <v>647</v>
      </c>
      <c r="J66" t="s">
        <v>340</v>
      </c>
    </row>
    <row r="67" spans="1:10" x14ac:dyDescent="0.15">
      <c r="A67">
        <v>66</v>
      </c>
      <c r="B67" t="s">
        <v>370</v>
      </c>
      <c r="C67" t="s">
        <v>311</v>
      </c>
      <c r="D67" t="s">
        <v>648</v>
      </c>
      <c r="E67" t="s">
        <v>649</v>
      </c>
      <c r="F67" t="s">
        <v>650</v>
      </c>
      <c r="G67" t="s">
        <v>651</v>
      </c>
      <c r="H67" t="s">
        <v>652</v>
      </c>
      <c r="J67" t="s">
        <v>340</v>
      </c>
    </row>
    <row r="68" spans="1:10" x14ac:dyDescent="0.15">
      <c r="A68">
        <v>67</v>
      </c>
      <c r="B68" t="s">
        <v>370</v>
      </c>
      <c r="C68" t="s">
        <v>311</v>
      </c>
      <c r="D68" t="s">
        <v>653</v>
      </c>
      <c r="E68" t="s">
        <v>654</v>
      </c>
      <c r="F68" t="s">
        <v>655</v>
      </c>
      <c r="G68" t="s">
        <v>656</v>
      </c>
      <c r="H68" t="s">
        <v>657</v>
      </c>
      <c r="J68" t="s">
        <v>340</v>
      </c>
    </row>
    <row r="69" spans="1:10" x14ac:dyDescent="0.15">
      <c r="A69">
        <v>68</v>
      </c>
      <c r="B69" t="s">
        <v>370</v>
      </c>
      <c r="C69" t="s">
        <v>311</v>
      </c>
      <c r="D69" t="s">
        <v>658</v>
      </c>
      <c r="E69" t="s">
        <v>659</v>
      </c>
      <c r="F69" t="s">
        <v>660</v>
      </c>
      <c r="G69" t="s">
        <v>476</v>
      </c>
      <c r="H69" t="s">
        <v>661</v>
      </c>
      <c r="J69" t="s">
        <v>340</v>
      </c>
    </row>
    <row r="70" spans="1:10" x14ac:dyDescent="0.15">
      <c r="A70">
        <v>69</v>
      </c>
      <c r="B70" t="s">
        <v>370</v>
      </c>
      <c r="C70" t="s">
        <v>311</v>
      </c>
      <c r="D70" t="s">
        <v>662</v>
      </c>
      <c r="E70" t="s">
        <v>663</v>
      </c>
      <c r="F70" t="s">
        <v>664</v>
      </c>
      <c r="G70" t="s">
        <v>396</v>
      </c>
      <c r="H70" t="s">
        <v>665</v>
      </c>
      <c r="J70" t="s">
        <v>340</v>
      </c>
    </row>
    <row r="71" spans="1:10" x14ac:dyDescent="0.15">
      <c r="A71">
        <v>70</v>
      </c>
      <c r="B71" t="s">
        <v>370</v>
      </c>
      <c r="C71" t="s">
        <v>311</v>
      </c>
      <c r="D71" t="s">
        <v>666</v>
      </c>
      <c r="E71" t="s">
        <v>667</v>
      </c>
      <c r="F71" t="s">
        <v>668</v>
      </c>
      <c r="G71" t="s">
        <v>476</v>
      </c>
      <c r="H71" t="s">
        <v>669</v>
      </c>
      <c r="J71" t="s">
        <v>340</v>
      </c>
    </row>
    <row r="72" spans="1:10" x14ac:dyDescent="0.15">
      <c r="A72">
        <v>71</v>
      </c>
      <c r="B72" t="s">
        <v>370</v>
      </c>
      <c r="C72" t="s">
        <v>311</v>
      </c>
      <c r="D72" t="s">
        <v>670</v>
      </c>
      <c r="E72" t="s">
        <v>671</v>
      </c>
      <c r="F72" t="s">
        <v>672</v>
      </c>
      <c r="G72" t="s">
        <v>396</v>
      </c>
      <c r="H72" t="s">
        <v>673</v>
      </c>
      <c r="J72" t="s">
        <v>340</v>
      </c>
    </row>
    <row r="73" spans="1:10" x14ac:dyDescent="0.15">
      <c r="A73">
        <v>72</v>
      </c>
      <c r="B73" t="s">
        <v>370</v>
      </c>
      <c r="C73" t="s">
        <v>311</v>
      </c>
      <c r="D73" t="s">
        <v>674</v>
      </c>
      <c r="E73" t="s">
        <v>675</v>
      </c>
      <c r="F73" t="s">
        <v>676</v>
      </c>
      <c r="G73" t="s">
        <v>677</v>
      </c>
      <c r="J73" t="s">
        <v>340</v>
      </c>
    </row>
    <row r="74" spans="1:10" x14ac:dyDescent="0.15">
      <c r="A74">
        <v>73</v>
      </c>
      <c r="B74" t="s">
        <v>370</v>
      </c>
      <c r="C74" t="s">
        <v>311</v>
      </c>
      <c r="D74" t="s">
        <v>678</v>
      </c>
      <c r="E74" t="s">
        <v>679</v>
      </c>
      <c r="F74" t="s">
        <v>680</v>
      </c>
      <c r="G74" t="s">
        <v>681</v>
      </c>
      <c r="H74" t="s">
        <v>682</v>
      </c>
      <c r="J74" t="s">
        <v>340</v>
      </c>
    </row>
    <row r="75" spans="1:10" x14ac:dyDescent="0.15">
      <c r="A75">
        <v>74</v>
      </c>
      <c r="B75" t="s">
        <v>370</v>
      </c>
      <c r="C75" t="s">
        <v>311</v>
      </c>
      <c r="D75" t="s">
        <v>683</v>
      </c>
      <c r="E75" t="s">
        <v>684</v>
      </c>
      <c r="F75" t="s">
        <v>685</v>
      </c>
      <c r="G75" t="s">
        <v>396</v>
      </c>
      <c r="H75" t="s">
        <v>686</v>
      </c>
      <c r="J75" t="s">
        <v>340</v>
      </c>
    </row>
    <row r="76" spans="1:10" x14ac:dyDescent="0.15">
      <c r="A76">
        <v>75</v>
      </c>
      <c r="B76" t="s">
        <v>370</v>
      </c>
      <c r="C76" t="s">
        <v>311</v>
      </c>
      <c r="D76" t="s">
        <v>687</v>
      </c>
      <c r="E76" t="s">
        <v>688</v>
      </c>
      <c r="F76" t="s">
        <v>689</v>
      </c>
      <c r="G76" t="s">
        <v>386</v>
      </c>
      <c r="H76" t="s">
        <v>690</v>
      </c>
      <c r="J76" t="s">
        <v>340</v>
      </c>
    </row>
    <row r="77" spans="1:10" x14ac:dyDescent="0.15">
      <c r="A77">
        <v>76</v>
      </c>
      <c r="B77" t="s">
        <v>370</v>
      </c>
      <c r="C77" t="s">
        <v>311</v>
      </c>
      <c r="D77" t="s">
        <v>691</v>
      </c>
      <c r="E77" t="s">
        <v>692</v>
      </c>
      <c r="F77" t="s">
        <v>693</v>
      </c>
      <c r="G77" t="s">
        <v>651</v>
      </c>
      <c r="H77" t="s">
        <v>694</v>
      </c>
      <c r="J77" t="s">
        <v>340</v>
      </c>
    </row>
    <row r="78" spans="1:10" x14ac:dyDescent="0.15">
      <c r="A78">
        <v>77</v>
      </c>
      <c r="B78" t="s">
        <v>370</v>
      </c>
      <c r="C78" t="s">
        <v>311</v>
      </c>
      <c r="D78" t="s">
        <v>695</v>
      </c>
      <c r="E78" t="s">
        <v>696</v>
      </c>
      <c r="F78" t="s">
        <v>697</v>
      </c>
      <c r="G78" t="s">
        <v>441</v>
      </c>
      <c r="H78" t="s">
        <v>698</v>
      </c>
      <c r="J78" t="s">
        <v>340</v>
      </c>
    </row>
    <row r="79" spans="1:10" x14ac:dyDescent="0.15">
      <c r="A79">
        <v>78</v>
      </c>
      <c r="B79" t="s">
        <v>370</v>
      </c>
      <c r="C79" t="s">
        <v>311</v>
      </c>
      <c r="D79" t="s">
        <v>699</v>
      </c>
      <c r="E79" t="s">
        <v>700</v>
      </c>
      <c r="F79" t="s">
        <v>701</v>
      </c>
      <c r="G79" t="s">
        <v>408</v>
      </c>
      <c r="H79" t="s">
        <v>702</v>
      </c>
      <c r="J79" t="s">
        <v>340</v>
      </c>
    </row>
    <row r="80" spans="1:10" x14ac:dyDescent="0.15">
      <c r="A80">
        <v>79</v>
      </c>
      <c r="B80" t="s">
        <v>370</v>
      </c>
      <c r="C80" t="s">
        <v>311</v>
      </c>
      <c r="D80" t="s">
        <v>703</v>
      </c>
      <c r="E80" t="s">
        <v>704</v>
      </c>
      <c r="F80" t="s">
        <v>705</v>
      </c>
      <c r="G80" t="s">
        <v>535</v>
      </c>
      <c r="H80" t="s">
        <v>706</v>
      </c>
      <c r="J80" t="s">
        <v>340</v>
      </c>
    </row>
    <row r="81" spans="1:10" x14ac:dyDescent="0.15">
      <c r="A81">
        <v>80</v>
      </c>
      <c r="B81" t="s">
        <v>370</v>
      </c>
      <c r="C81" t="s">
        <v>311</v>
      </c>
      <c r="D81" t="s">
        <v>707</v>
      </c>
      <c r="E81" t="s">
        <v>708</v>
      </c>
      <c r="F81" t="s">
        <v>709</v>
      </c>
      <c r="G81" t="s">
        <v>710</v>
      </c>
      <c r="J81" t="s">
        <v>340</v>
      </c>
    </row>
    <row r="82" spans="1:10" x14ac:dyDescent="0.15">
      <c r="A82">
        <v>81</v>
      </c>
      <c r="B82" t="s">
        <v>370</v>
      </c>
      <c r="C82" t="s">
        <v>311</v>
      </c>
      <c r="D82" t="s">
        <v>711</v>
      </c>
      <c r="E82" t="s">
        <v>712</v>
      </c>
      <c r="F82" t="s">
        <v>713</v>
      </c>
      <c r="G82" t="s">
        <v>476</v>
      </c>
      <c r="J82" t="s">
        <v>340</v>
      </c>
    </row>
    <row r="83" spans="1:10" x14ac:dyDescent="0.15">
      <c r="A83">
        <v>82</v>
      </c>
      <c r="B83" t="s">
        <v>370</v>
      </c>
      <c r="C83" t="s">
        <v>311</v>
      </c>
      <c r="D83" t="s">
        <v>714</v>
      </c>
      <c r="E83" t="s">
        <v>715</v>
      </c>
      <c r="F83" t="s">
        <v>716</v>
      </c>
      <c r="G83" t="s">
        <v>635</v>
      </c>
      <c r="H83" t="s">
        <v>717</v>
      </c>
      <c r="J83" t="s">
        <v>340</v>
      </c>
    </row>
    <row r="84" spans="1:10" x14ac:dyDescent="0.15">
      <c r="A84">
        <v>83</v>
      </c>
      <c r="B84" t="s">
        <v>370</v>
      </c>
      <c r="C84" t="s">
        <v>311</v>
      </c>
      <c r="D84" t="s">
        <v>718</v>
      </c>
      <c r="E84" t="s">
        <v>719</v>
      </c>
      <c r="F84" t="s">
        <v>720</v>
      </c>
      <c r="G84" t="s">
        <v>721</v>
      </c>
      <c r="H84" t="s">
        <v>722</v>
      </c>
      <c r="J84" t="s">
        <v>340</v>
      </c>
    </row>
    <row r="85" spans="1:10" x14ac:dyDescent="0.15">
      <c r="A85">
        <v>84</v>
      </c>
      <c r="B85" t="s">
        <v>370</v>
      </c>
      <c r="C85" t="s">
        <v>311</v>
      </c>
      <c r="D85" t="s">
        <v>723</v>
      </c>
      <c r="E85" t="s">
        <v>724</v>
      </c>
      <c r="F85" t="s">
        <v>725</v>
      </c>
      <c r="G85" t="s">
        <v>472</v>
      </c>
      <c r="H85" t="s">
        <v>726</v>
      </c>
      <c r="J85" t="s">
        <v>340</v>
      </c>
    </row>
    <row r="86" spans="1:10" x14ac:dyDescent="0.15">
      <c r="A86">
        <v>85</v>
      </c>
      <c r="B86" t="s">
        <v>370</v>
      </c>
      <c r="C86" t="s">
        <v>311</v>
      </c>
      <c r="D86" t="s">
        <v>727</v>
      </c>
      <c r="E86" t="s">
        <v>728</v>
      </c>
      <c r="F86" t="s">
        <v>729</v>
      </c>
      <c r="G86" t="s">
        <v>396</v>
      </c>
      <c r="H86" t="s">
        <v>730</v>
      </c>
      <c r="J86" t="s">
        <v>340</v>
      </c>
    </row>
    <row r="87" spans="1:10" x14ac:dyDescent="0.15">
      <c r="A87">
        <v>86</v>
      </c>
      <c r="B87" t="s">
        <v>370</v>
      </c>
      <c r="C87" t="s">
        <v>311</v>
      </c>
      <c r="D87" t="s">
        <v>731</v>
      </c>
      <c r="E87" t="s">
        <v>732</v>
      </c>
      <c r="F87" t="s">
        <v>733</v>
      </c>
      <c r="G87" t="s">
        <v>423</v>
      </c>
      <c r="J87" t="s">
        <v>340</v>
      </c>
    </row>
    <row r="88" spans="1:10" x14ac:dyDescent="0.15">
      <c r="A88">
        <v>87</v>
      </c>
      <c r="B88" t="s">
        <v>370</v>
      </c>
      <c r="C88" t="s">
        <v>311</v>
      </c>
      <c r="D88" t="s">
        <v>734</v>
      </c>
      <c r="E88" t="s">
        <v>735</v>
      </c>
      <c r="F88" t="s">
        <v>736</v>
      </c>
      <c r="G88" t="s">
        <v>737</v>
      </c>
      <c r="H88" t="s">
        <v>738</v>
      </c>
      <c r="J88" t="s">
        <v>340</v>
      </c>
    </row>
    <row r="89" spans="1:10" x14ac:dyDescent="0.15">
      <c r="A89">
        <v>88</v>
      </c>
      <c r="B89" t="s">
        <v>370</v>
      </c>
      <c r="C89" t="s">
        <v>311</v>
      </c>
      <c r="D89" t="s">
        <v>739</v>
      </c>
      <c r="E89" t="s">
        <v>740</v>
      </c>
      <c r="F89" t="s">
        <v>741</v>
      </c>
      <c r="G89" t="s">
        <v>396</v>
      </c>
      <c r="H89" t="s">
        <v>742</v>
      </c>
      <c r="J89" t="s">
        <v>340</v>
      </c>
    </row>
    <row r="90" spans="1:10" x14ac:dyDescent="0.15">
      <c r="A90">
        <v>89</v>
      </c>
      <c r="B90" t="s">
        <v>370</v>
      </c>
      <c r="C90" t="s">
        <v>311</v>
      </c>
      <c r="D90" t="s">
        <v>743</v>
      </c>
      <c r="E90" t="s">
        <v>744</v>
      </c>
      <c r="F90" t="s">
        <v>745</v>
      </c>
      <c r="G90" t="s">
        <v>651</v>
      </c>
      <c r="H90" t="s">
        <v>746</v>
      </c>
      <c r="J90" t="s">
        <v>340</v>
      </c>
    </row>
    <row r="91" spans="1:10" x14ac:dyDescent="0.15">
      <c r="A91">
        <v>90</v>
      </c>
      <c r="B91" t="s">
        <v>370</v>
      </c>
      <c r="C91" t="s">
        <v>311</v>
      </c>
      <c r="D91" t="s">
        <v>747</v>
      </c>
      <c r="E91" t="s">
        <v>748</v>
      </c>
      <c r="F91" t="s">
        <v>749</v>
      </c>
      <c r="G91" t="s">
        <v>750</v>
      </c>
      <c r="H91" t="s">
        <v>751</v>
      </c>
      <c r="J91" t="s">
        <v>340</v>
      </c>
    </row>
    <row r="92" spans="1:10" x14ac:dyDescent="0.15">
      <c r="A92">
        <v>91</v>
      </c>
      <c r="B92" t="s">
        <v>370</v>
      </c>
      <c r="C92" t="s">
        <v>311</v>
      </c>
      <c r="D92" t="s">
        <v>752</v>
      </c>
      <c r="E92" t="s">
        <v>753</v>
      </c>
      <c r="F92" t="s">
        <v>754</v>
      </c>
      <c r="G92" t="s">
        <v>755</v>
      </c>
      <c r="H92" t="s">
        <v>756</v>
      </c>
      <c r="J92" t="s">
        <v>340</v>
      </c>
    </row>
    <row r="93" spans="1:10" x14ac:dyDescent="0.15">
      <c r="A93">
        <v>92</v>
      </c>
      <c r="B93" t="s">
        <v>370</v>
      </c>
      <c r="C93" t="s">
        <v>311</v>
      </c>
      <c r="D93" t="s">
        <v>757</v>
      </c>
      <c r="E93" t="s">
        <v>758</v>
      </c>
      <c r="F93" t="s">
        <v>759</v>
      </c>
      <c r="G93" t="s">
        <v>760</v>
      </c>
      <c r="J93" t="s">
        <v>340</v>
      </c>
    </row>
    <row r="94" spans="1:10" x14ac:dyDescent="0.15">
      <c r="A94">
        <v>93</v>
      </c>
      <c r="B94" t="s">
        <v>370</v>
      </c>
      <c r="C94" t="s">
        <v>311</v>
      </c>
      <c r="D94" t="s">
        <v>761</v>
      </c>
      <c r="E94" t="s">
        <v>762</v>
      </c>
      <c r="F94" t="s">
        <v>763</v>
      </c>
      <c r="G94" t="s">
        <v>441</v>
      </c>
      <c r="H94" t="s">
        <v>764</v>
      </c>
      <c r="J94" t="s">
        <v>340</v>
      </c>
    </row>
    <row r="95" spans="1:10" x14ac:dyDescent="0.15">
      <c r="A95">
        <v>94</v>
      </c>
      <c r="B95" t="s">
        <v>370</v>
      </c>
      <c r="C95" t="s">
        <v>311</v>
      </c>
      <c r="D95" t="s">
        <v>765</v>
      </c>
      <c r="E95" t="s">
        <v>766</v>
      </c>
      <c r="F95" t="s">
        <v>767</v>
      </c>
      <c r="G95" t="s">
        <v>768</v>
      </c>
      <c r="H95" t="s">
        <v>769</v>
      </c>
      <c r="J95" t="s">
        <v>340</v>
      </c>
    </row>
    <row r="96" spans="1:10" x14ac:dyDescent="0.15">
      <c r="A96">
        <v>95</v>
      </c>
      <c r="B96" t="s">
        <v>370</v>
      </c>
      <c r="C96" t="s">
        <v>311</v>
      </c>
      <c r="D96" t="s">
        <v>770</v>
      </c>
      <c r="E96" t="s">
        <v>771</v>
      </c>
      <c r="F96" t="s">
        <v>772</v>
      </c>
      <c r="G96" t="s">
        <v>453</v>
      </c>
      <c r="H96" t="s">
        <v>773</v>
      </c>
      <c r="J96" t="s">
        <v>340</v>
      </c>
    </row>
    <row r="97" spans="1:10" x14ac:dyDescent="0.15">
      <c r="A97">
        <v>96</v>
      </c>
      <c r="B97" t="s">
        <v>370</v>
      </c>
      <c r="C97" t="s">
        <v>311</v>
      </c>
      <c r="D97" t="s">
        <v>774</v>
      </c>
      <c r="E97" t="s">
        <v>775</v>
      </c>
      <c r="F97" t="s">
        <v>776</v>
      </c>
      <c r="G97" t="s">
        <v>768</v>
      </c>
      <c r="H97" t="s">
        <v>777</v>
      </c>
      <c r="J97" t="s">
        <v>340</v>
      </c>
    </row>
    <row r="98" spans="1:10" x14ac:dyDescent="0.15">
      <c r="A98">
        <v>97</v>
      </c>
      <c r="B98" t="s">
        <v>370</v>
      </c>
      <c r="C98" t="s">
        <v>311</v>
      </c>
      <c r="D98" t="s">
        <v>778</v>
      </c>
      <c r="E98" t="s">
        <v>779</v>
      </c>
      <c r="F98" t="s">
        <v>780</v>
      </c>
      <c r="G98" t="s">
        <v>781</v>
      </c>
      <c r="J98" t="s">
        <v>340</v>
      </c>
    </row>
    <row r="99" spans="1:10" x14ac:dyDescent="0.15">
      <c r="A99">
        <v>98</v>
      </c>
      <c r="B99" t="s">
        <v>370</v>
      </c>
      <c r="C99" t="s">
        <v>311</v>
      </c>
      <c r="D99" t="s">
        <v>782</v>
      </c>
      <c r="E99" t="s">
        <v>783</v>
      </c>
      <c r="F99" t="s">
        <v>784</v>
      </c>
      <c r="G99" t="s">
        <v>737</v>
      </c>
      <c r="H99" t="s">
        <v>785</v>
      </c>
      <c r="J99" t="s">
        <v>340</v>
      </c>
    </row>
    <row r="100" spans="1:10" x14ac:dyDescent="0.15">
      <c r="A100">
        <v>99</v>
      </c>
      <c r="B100" t="s">
        <v>370</v>
      </c>
      <c r="C100" t="s">
        <v>311</v>
      </c>
      <c r="D100" t="s">
        <v>786</v>
      </c>
      <c r="E100" t="s">
        <v>787</v>
      </c>
      <c r="F100" t="s">
        <v>788</v>
      </c>
      <c r="G100" t="s">
        <v>506</v>
      </c>
      <c r="H100" t="s">
        <v>789</v>
      </c>
      <c r="J100" t="s">
        <v>340</v>
      </c>
    </row>
    <row r="101" spans="1:10" x14ac:dyDescent="0.15">
      <c r="A101">
        <v>100</v>
      </c>
      <c r="B101" t="s">
        <v>370</v>
      </c>
      <c r="C101" t="s">
        <v>311</v>
      </c>
      <c r="D101" t="s">
        <v>790</v>
      </c>
      <c r="E101" t="s">
        <v>791</v>
      </c>
      <c r="F101" t="s">
        <v>792</v>
      </c>
      <c r="G101" t="s">
        <v>793</v>
      </c>
      <c r="H101" t="s">
        <v>794</v>
      </c>
      <c r="J101" t="s">
        <v>340</v>
      </c>
    </row>
    <row r="102" spans="1:10" x14ac:dyDescent="0.15">
      <c r="A102">
        <v>101</v>
      </c>
      <c r="B102" t="s">
        <v>370</v>
      </c>
      <c r="C102" t="s">
        <v>311</v>
      </c>
      <c r="D102" t="s">
        <v>795</v>
      </c>
      <c r="E102" t="s">
        <v>796</v>
      </c>
      <c r="F102" t="s">
        <v>797</v>
      </c>
      <c r="G102" t="s">
        <v>798</v>
      </c>
      <c r="H102" t="s">
        <v>799</v>
      </c>
      <c r="J102" t="s">
        <v>340</v>
      </c>
    </row>
    <row r="103" spans="1:10" x14ac:dyDescent="0.15">
      <c r="A103">
        <v>102</v>
      </c>
      <c r="B103" t="s">
        <v>370</v>
      </c>
      <c r="C103" t="s">
        <v>311</v>
      </c>
      <c r="D103" t="s">
        <v>800</v>
      </c>
      <c r="E103" t="s">
        <v>801</v>
      </c>
      <c r="F103" t="s">
        <v>802</v>
      </c>
      <c r="G103" t="s">
        <v>677</v>
      </c>
      <c r="H103" t="s">
        <v>803</v>
      </c>
      <c r="J103" t="s">
        <v>340</v>
      </c>
    </row>
    <row r="104" spans="1:10" x14ac:dyDescent="0.15">
      <c r="A104">
        <v>103</v>
      </c>
      <c r="B104" t="s">
        <v>370</v>
      </c>
      <c r="C104" t="s">
        <v>311</v>
      </c>
      <c r="D104" t="s">
        <v>804</v>
      </c>
      <c r="E104" t="s">
        <v>805</v>
      </c>
      <c r="F104" t="s">
        <v>806</v>
      </c>
      <c r="G104" t="s">
        <v>656</v>
      </c>
      <c r="J104" t="s">
        <v>340</v>
      </c>
    </row>
    <row r="105" spans="1:10" x14ac:dyDescent="0.15">
      <c r="A105">
        <v>104</v>
      </c>
      <c r="B105" t="s">
        <v>370</v>
      </c>
      <c r="C105" t="s">
        <v>311</v>
      </c>
      <c r="D105" t="s">
        <v>807</v>
      </c>
      <c r="E105" t="s">
        <v>808</v>
      </c>
      <c r="F105" t="s">
        <v>809</v>
      </c>
      <c r="G105" t="s">
        <v>721</v>
      </c>
      <c r="J105" t="s">
        <v>340</v>
      </c>
    </row>
    <row r="106" spans="1:10" x14ac:dyDescent="0.15">
      <c r="A106">
        <v>105</v>
      </c>
      <c r="B106" t="s">
        <v>370</v>
      </c>
      <c r="C106" t="s">
        <v>311</v>
      </c>
      <c r="D106" t="s">
        <v>810</v>
      </c>
      <c r="E106" t="s">
        <v>811</v>
      </c>
      <c r="F106" t="s">
        <v>812</v>
      </c>
      <c r="G106" t="s">
        <v>677</v>
      </c>
      <c r="H106" t="s">
        <v>813</v>
      </c>
      <c r="I106" t="s">
        <v>814</v>
      </c>
      <c r="J106" t="s">
        <v>340</v>
      </c>
    </row>
    <row r="107" spans="1:10" x14ac:dyDescent="0.15">
      <c r="A107">
        <v>106</v>
      </c>
      <c r="B107" t="s">
        <v>370</v>
      </c>
      <c r="C107" t="s">
        <v>311</v>
      </c>
      <c r="D107" t="s">
        <v>815</v>
      </c>
      <c r="E107" t="s">
        <v>816</v>
      </c>
      <c r="F107" t="s">
        <v>817</v>
      </c>
      <c r="G107" t="s">
        <v>818</v>
      </c>
      <c r="H107" t="s">
        <v>819</v>
      </c>
      <c r="J107" t="s">
        <v>340</v>
      </c>
    </row>
    <row r="108" spans="1:10" x14ac:dyDescent="0.15">
      <c r="A108">
        <v>107</v>
      </c>
      <c r="B108" t="s">
        <v>370</v>
      </c>
      <c r="C108" t="s">
        <v>311</v>
      </c>
      <c r="D108" t="s">
        <v>820</v>
      </c>
      <c r="E108" t="s">
        <v>821</v>
      </c>
      <c r="F108" t="s">
        <v>822</v>
      </c>
      <c r="G108" t="s">
        <v>823</v>
      </c>
      <c r="J108" t="s">
        <v>340</v>
      </c>
    </row>
    <row r="109" spans="1:10" x14ac:dyDescent="0.15">
      <c r="A109">
        <v>108</v>
      </c>
      <c r="B109" t="s">
        <v>370</v>
      </c>
      <c r="C109" t="s">
        <v>311</v>
      </c>
      <c r="D109" t="s">
        <v>824</v>
      </c>
      <c r="E109" t="s">
        <v>825</v>
      </c>
      <c r="F109" t="s">
        <v>826</v>
      </c>
      <c r="G109" t="s">
        <v>677</v>
      </c>
      <c r="H109" t="s">
        <v>827</v>
      </c>
      <c r="J109" t="s">
        <v>340</v>
      </c>
    </row>
    <row r="110" spans="1:10" x14ac:dyDescent="0.15">
      <c r="A110">
        <v>109</v>
      </c>
      <c r="B110" t="s">
        <v>370</v>
      </c>
      <c r="C110" t="s">
        <v>311</v>
      </c>
      <c r="D110" t="s">
        <v>828</v>
      </c>
      <c r="E110" t="s">
        <v>829</v>
      </c>
      <c r="F110" t="s">
        <v>830</v>
      </c>
      <c r="G110" t="s">
        <v>831</v>
      </c>
      <c r="H110" t="s">
        <v>832</v>
      </c>
      <c r="J110" t="s">
        <v>340</v>
      </c>
    </row>
    <row r="111" spans="1:10" x14ac:dyDescent="0.15">
      <c r="A111">
        <v>110</v>
      </c>
      <c r="B111" t="s">
        <v>370</v>
      </c>
      <c r="C111" t="s">
        <v>311</v>
      </c>
      <c r="D111" t="s">
        <v>833</v>
      </c>
      <c r="E111" t="s">
        <v>834</v>
      </c>
      <c r="F111" t="s">
        <v>835</v>
      </c>
      <c r="G111" t="s">
        <v>378</v>
      </c>
      <c r="J111" t="s">
        <v>340</v>
      </c>
    </row>
    <row r="112" spans="1:10" x14ac:dyDescent="0.15">
      <c r="A112">
        <v>111</v>
      </c>
      <c r="B112" t="s">
        <v>370</v>
      </c>
      <c r="C112" t="s">
        <v>311</v>
      </c>
      <c r="D112" t="s">
        <v>836</v>
      </c>
      <c r="E112" t="s">
        <v>837</v>
      </c>
      <c r="F112" t="s">
        <v>838</v>
      </c>
      <c r="G112" t="s">
        <v>408</v>
      </c>
      <c r="J112" t="s">
        <v>340</v>
      </c>
    </row>
    <row r="113" spans="1:10" x14ac:dyDescent="0.15">
      <c r="A113">
        <v>112</v>
      </c>
      <c r="B113" t="s">
        <v>370</v>
      </c>
      <c r="C113" t="s">
        <v>311</v>
      </c>
      <c r="D113" t="s">
        <v>839</v>
      </c>
      <c r="E113" t="s">
        <v>840</v>
      </c>
      <c r="F113" t="s">
        <v>841</v>
      </c>
      <c r="G113" t="s">
        <v>798</v>
      </c>
      <c r="H113" t="s">
        <v>842</v>
      </c>
      <c r="J113" t="s">
        <v>340</v>
      </c>
    </row>
    <row r="114" spans="1:10" x14ac:dyDescent="0.15">
      <c r="A114">
        <v>113</v>
      </c>
      <c r="B114" t="s">
        <v>370</v>
      </c>
      <c r="C114" t="s">
        <v>311</v>
      </c>
      <c r="D114" t="s">
        <v>843</v>
      </c>
      <c r="E114" t="s">
        <v>844</v>
      </c>
      <c r="F114" t="s">
        <v>845</v>
      </c>
      <c r="G114" t="s">
        <v>635</v>
      </c>
      <c r="H114" t="s">
        <v>846</v>
      </c>
      <c r="J114" t="s">
        <v>340</v>
      </c>
    </row>
    <row r="115" spans="1:10" x14ac:dyDescent="0.15">
      <c r="A115">
        <v>114</v>
      </c>
      <c r="B115" t="s">
        <v>370</v>
      </c>
      <c r="C115" t="s">
        <v>311</v>
      </c>
      <c r="D115" t="s">
        <v>847</v>
      </c>
      <c r="E115" t="s">
        <v>848</v>
      </c>
      <c r="F115" t="s">
        <v>849</v>
      </c>
      <c r="G115" t="s">
        <v>681</v>
      </c>
      <c r="J115" t="s">
        <v>340</v>
      </c>
    </row>
    <row r="116" spans="1:10" x14ac:dyDescent="0.15">
      <c r="A116">
        <v>115</v>
      </c>
      <c r="B116" t="s">
        <v>370</v>
      </c>
      <c r="C116" t="s">
        <v>311</v>
      </c>
      <c r="D116" t="s">
        <v>850</v>
      </c>
      <c r="E116" t="s">
        <v>851</v>
      </c>
      <c r="F116" t="s">
        <v>852</v>
      </c>
      <c r="G116" t="s">
        <v>481</v>
      </c>
      <c r="H116" t="s">
        <v>853</v>
      </c>
      <c r="J116" t="s">
        <v>340</v>
      </c>
    </row>
    <row r="117" spans="1:10" x14ac:dyDescent="0.15">
      <c r="A117">
        <v>116</v>
      </c>
      <c r="B117" t="s">
        <v>370</v>
      </c>
      <c r="C117" t="s">
        <v>311</v>
      </c>
      <c r="D117" t="s">
        <v>854</v>
      </c>
      <c r="E117" t="s">
        <v>855</v>
      </c>
      <c r="F117" t="s">
        <v>856</v>
      </c>
      <c r="G117" t="s">
        <v>656</v>
      </c>
      <c r="H117" t="s">
        <v>857</v>
      </c>
      <c r="J117" t="s">
        <v>340</v>
      </c>
    </row>
    <row r="118" spans="1:10" x14ac:dyDescent="0.15">
      <c r="A118">
        <v>117</v>
      </c>
      <c r="B118" t="s">
        <v>370</v>
      </c>
      <c r="C118" t="s">
        <v>311</v>
      </c>
      <c r="D118" t="s">
        <v>858</v>
      </c>
      <c r="E118" t="s">
        <v>859</v>
      </c>
      <c r="F118" t="s">
        <v>860</v>
      </c>
      <c r="G118" t="s">
        <v>710</v>
      </c>
      <c r="H118" t="s">
        <v>861</v>
      </c>
      <c r="J118" t="s">
        <v>340</v>
      </c>
    </row>
    <row r="119" spans="1:10" x14ac:dyDescent="0.15">
      <c r="A119">
        <v>118</v>
      </c>
      <c r="B119" t="s">
        <v>370</v>
      </c>
      <c r="C119" t="s">
        <v>311</v>
      </c>
      <c r="D119" t="s">
        <v>862</v>
      </c>
      <c r="E119" t="s">
        <v>863</v>
      </c>
      <c r="F119" t="s">
        <v>864</v>
      </c>
      <c r="G119" t="s">
        <v>600</v>
      </c>
      <c r="J119" t="s">
        <v>340</v>
      </c>
    </row>
    <row r="120" spans="1:10" x14ac:dyDescent="0.15">
      <c r="A120">
        <v>119</v>
      </c>
      <c r="B120" t="s">
        <v>370</v>
      </c>
      <c r="C120" t="s">
        <v>311</v>
      </c>
      <c r="D120" t="s">
        <v>865</v>
      </c>
      <c r="E120" t="s">
        <v>866</v>
      </c>
      <c r="F120" t="s">
        <v>867</v>
      </c>
      <c r="G120" t="s">
        <v>868</v>
      </c>
      <c r="H120" t="s">
        <v>869</v>
      </c>
      <c r="J120" t="s">
        <v>340</v>
      </c>
    </row>
    <row r="121" spans="1:10" x14ac:dyDescent="0.15">
      <c r="A121">
        <v>120</v>
      </c>
      <c r="B121" t="s">
        <v>370</v>
      </c>
      <c r="C121" t="s">
        <v>311</v>
      </c>
      <c r="D121" t="s">
        <v>870</v>
      </c>
      <c r="E121" t="s">
        <v>871</v>
      </c>
      <c r="F121" t="s">
        <v>872</v>
      </c>
      <c r="G121" t="s">
        <v>873</v>
      </c>
      <c r="J121" t="s">
        <v>340</v>
      </c>
    </row>
    <row r="122" spans="1:10" x14ac:dyDescent="0.15">
      <c r="A122">
        <v>121</v>
      </c>
      <c r="B122" t="s">
        <v>370</v>
      </c>
      <c r="C122" t="s">
        <v>311</v>
      </c>
      <c r="D122" t="s">
        <v>874</v>
      </c>
      <c r="E122" t="s">
        <v>875</v>
      </c>
      <c r="F122" t="s">
        <v>876</v>
      </c>
      <c r="G122" t="s">
        <v>877</v>
      </c>
      <c r="J122" t="s">
        <v>340</v>
      </c>
    </row>
    <row r="123" spans="1:10" x14ac:dyDescent="0.15">
      <c r="A123">
        <v>122</v>
      </c>
      <c r="B123" t="s">
        <v>370</v>
      </c>
      <c r="C123" t="s">
        <v>311</v>
      </c>
      <c r="D123" t="s">
        <v>878</v>
      </c>
      <c r="E123" t="s">
        <v>879</v>
      </c>
      <c r="F123" t="s">
        <v>880</v>
      </c>
      <c r="G123" t="s">
        <v>881</v>
      </c>
      <c r="H123" t="s">
        <v>882</v>
      </c>
      <c r="J123" t="s">
        <v>340</v>
      </c>
    </row>
    <row r="124" spans="1:10" x14ac:dyDescent="0.15">
      <c r="A124">
        <v>123</v>
      </c>
      <c r="B124" t="s">
        <v>370</v>
      </c>
      <c r="C124" t="s">
        <v>311</v>
      </c>
      <c r="D124" t="s">
        <v>883</v>
      </c>
      <c r="E124" t="s">
        <v>884</v>
      </c>
      <c r="F124" t="s">
        <v>885</v>
      </c>
      <c r="G124" t="s">
        <v>506</v>
      </c>
      <c r="H124" t="s">
        <v>886</v>
      </c>
      <c r="J124" t="s">
        <v>340</v>
      </c>
    </row>
    <row r="125" spans="1:10" x14ac:dyDescent="0.15">
      <c r="A125">
        <v>124</v>
      </c>
      <c r="B125" t="s">
        <v>370</v>
      </c>
      <c r="C125" t="s">
        <v>311</v>
      </c>
      <c r="D125" t="s">
        <v>887</v>
      </c>
      <c r="E125" t="s">
        <v>888</v>
      </c>
      <c r="F125" t="s">
        <v>889</v>
      </c>
      <c r="G125" t="s">
        <v>781</v>
      </c>
      <c r="H125" t="s">
        <v>890</v>
      </c>
      <c r="J125" t="s">
        <v>340</v>
      </c>
    </row>
    <row r="126" spans="1:10" x14ac:dyDescent="0.15">
      <c r="A126">
        <v>125</v>
      </c>
      <c r="B126" t="s">
        <v>370</v>
      </c>
      <c r="C126" t="s">
        <v>311</v>
      </c>
      <c r="D126" t="s">
        <v>891</v>
      </c>
      <c r="E126" t="s">
        <v>892</v>
      </c>
      <c r="F126" t="s">
        <v>893</v>
      </c>
      <c r="G126" t="s">
        <v>574</v>
      </c>
      <c r="J126" t="s">
        <v>340</v>
      </c>
    </row>
    <row r="127" spans="1:10" x14ac:dyDescent="0.15">
      <c r="A127">
        <v>126</v>
      </c>
      <c r="B127" t="s">
        <v>370</v>
      </c>
      <c r="C127" t="s">
        <v>311</v>
      </c>
      <c r="D127" t="s">
        <v>894</v>
      </c>
      <c r="E127" t="s">
        <v>895</v>
      </c>
      <c r="F127" t="s">
        <v>896</v>
      </c>
      <c r="G127" t="s">
        <v>897</v>
      </c>
      <c r="J127" t="s">
        <v>340</v>
      </c>
    </row>
    <row r="128" spans="1:10" x14ac:dyDescent="0.15">
      <c r="A128">
        <v>127</v>
      </c>
      <c r="B128" t="s">
        <v>370</v>
      </c>
      <c r="C128" t="s">
        <v>311</v>
      </c>
      <c r="D128" t="s">
        <v>898</v>
      </c>
      <c r="E128" t="s">
        <v>899</v>
      </c>
      <c r="F128" t="s">
        <v>900</v>
      </c>
      <c r="G128" t="s">
        <v>831</v>
      </c>
      <c r="H128" t="s">
        <v>901</v>
      </c>
      <c r="J128" t="s">
        <v>340</v>
      </c>
    </row>
    <row r="129" spans="1:10" x14ac:dyDescent="0.15">
      <c r="A129">
        <v>128</v>
      </c>
      <c r="B129" t="s">
        <v>370</v>
      </c>
      <c r="C129" t="s">
        <v>311</v>
      </c>
      <c r="D129" t="s">
        <v>902</v>
      </c>
      <c r="E129" t="s">
        <v>903</v>
      </c>
      <c r="F129" t="s">
        <v>904</v>
      </c>
      <c r="G129" t="s">
        <v>535</v>
      </c>
      <c r="H129" t="s">
        <v>905</v>
      </c>
      <c r="J129" t="s">
        <v>340</v>
      </c>
    </row>
    <row r="130" spans="1:10" x14ac:dyDescent="0.15">
      <c r="A130">
        <v>129</v>
      </c>
      <c r="B130" t="s">
        <v>370</v>
      </c>
      <c r="C130" t="s">
        <v>311</v>
      </c>
      <c r="D130" t="s">
        <v>906</v>
      </c>
      <c r="E130" t="s">
        <v>907</v>
      </c>
      <c r="F130" t="s">
        <v>908</v>
      </c>
      <c r="G130" t="s">
        <v>600</v>
      </c>
      <c r="J130" t="s">
        <v>340</v>
      </c>
    </row>
    <row r="131" spans="1:10" x14ac:dyDescent="0.15">
      <c r="A131">
        <v>130</v>
      </c>
      <c r="B131" t="s">
        <v>370</v>
      </c>
      <c r="C131" t="s">
        <v>311</v>
      </c>
      <c r="D131" t="s">
        <v>909</v>
      </c>
      <c r="E131" t="s">
        <v>910</v>
      </c>
      <c r="F131" t="s">
        <v>911</v>
      </c>
      <c r="G131" t="s">
        <v>391</v>
      </c>
      <c r="H131" t="s">
        <v>912</v>
      </c>
      <c r="J131" t="s">
        <v>340</v>
      </c>
    </row>
    <row r="132" spans="1:10" x14ac:dyDescent="0.15">
      <c r="A132">
        <v>131</v>
      </c>
      <c r="B132" t="s">
        <v>370</v>
      </c>
      <c r="C132" t="s">
        <v>311</v>
      </c>
      <c r="D132" t="s">
        <v>913</v>
      </c>
      <c r="E132" t="s">
        <v>914</v>
      </c>
      <c r="F132" t="s">
        <v>915</v>
      </c>
      <c r="G132" t="s">
        <v>916</v>
      </c>
      <c r="H132" t="s">
        <v>917</v>
      </c>
      <c r="J132" t="s">
        <v>340</v>
      </c>
    </row>
    <row r="133" spans="1:10" x14ac:dyDescent="0.15">
      <c r="A133">
        <v>132</v>
      </c>
      <c r="B133" t="s">
        <v>370</v>
      </c>
      <c r="C133" t="s">
        <v>311</v>
      </c>
      <c r="D133" t="s">
        <v>918</v>
      </c>
      <c r="E133" t="s">
        <v>919</v>
      </c>
      <c r="F133" t="s">
        <v>920</v>
      </c>
      <c r="G133" t="s">
        <v>378</v>
      </c>
      <c r="J133" t="s">
        <v>340</v>
      </c>
    </row>
    <row r="134" spans="1:10" x14ac:dyDescent="0.15">
      <c r="A134">
        <v>133</v>
      </c>
      <c r="B134" t="s">
        <v>370</v>
      </c>
      <c r="C134" t="s">
        <v>311</v>
      </c>
      <c r="D134" t="s">
        <v>921</v>
      </c>
      <c r="E134" t="s">
        <v>922</v>
      </c>
      <c r="F134" t="s">
        <v>923</v>
      </c>
      <c r="G134" t="s">
        <v>449</v>
      </c>
      <c r="J134" t="s">
        <v>340</v>
      </c>
    </row>
    <row r="135" spans="1:10" x14ac:dyDescent="0.15">
      <c r="A135">
        <v>134</v>
      </c>
      <c r="B135" t="s">
        <v>370</v>
      </c>
      <c r="C135" t="s">
        <v>311</v>
      </c>
      <c r="D135" t="s">
        <v>924</v>
      </c>
      <c r="E135" t="s">
        <v>925</v>
      </c>
      <c r="F135" t="s">
        <v>926</v>
      </c>
      <c r="G135" t="s">
        <v>378</v>
      </c>
      <c r="J135" t="s">
        <v>340</v>
      </c>
    </row>
    <row r="136" spans="1:10" x14ac:dyDescent="0.15">
      <c r="A136">
        <v>135</v>
      </c>
      <c r="B136" t="s">
        <v>370</v>
      </c>
      <c r="C136" t="s">
        <v>311</v>
      </c>
      <c r="D136" t="s">
        <v>927</v>
      </c>
      <c r="E136" t="s">
        <v>928</v>
      </c>
      <c r="F136" t="s">
        <v>929</v>
      </c>
      <c r="G136" t="s">
        <v>418</v>
      </c>
      <c r="H136" t="s">
        <v>930</v>
      </c>
      <c r="J136" t="s">
        <v>340</v>
      </c>
    </row>
    <row r="137" spans="1:10" x14ac:dyDescent="0.15">
      <c r="A137">
        <v>136</v>
      </c>
      <c r="B137" t="s">
        <v>370</v>
      </c>
      <c r="C137" t="s">
        <v>311</v>
      </c>
      <c r="D137" t="s">
        <v>931</v>
      </c>
      <c r="E137" t="s">
        <v>932</v>
      </c>
      <c r="F137" t="s">
        <v>933</v>
      </c>
      <c r="G137" t="s">
        <v>934</v>
      </c>
      <c r="H137" t="s">
        <v>935</v>
      </c>
      <c r="J137" t="s">
        <v>340</v>
      </c>
    </row>
    <row r="138" spans="1:10" x14ac:dyDescent="0.15">
      <c r="A138">
        <v>137</v>
      </c>
      <c r="B138" t="s">
        <v>370</v>
      </c>
      <c r="C138" t="s">
        <v>311</v>
      </c>
      <c r="D138" t="s">
        <v>936</v>
      </c>
      <c r="E138" t="s">
        <v>937</v>
      </c>
      <c r="F138" t="s">
        <v>938</v>
      </c>
      <c r="G138" t="s">
        <v>939</v>
      </c>
      <c r="J138" t="s">
        <v>340</v>
      </c>
    </row>
    <row r="139" spans="1:10" x14ac:dyDescent="0.15">
      <c r="A139">
        <v>138</v>
      </c>
      <c r="B139" t="s">
        <v>370</v>
      </c>
      <c r="C139" t="s">
        <v>311</v>
      </c>
      <c r="D139" t="s">
        <v>940</v>
      </c>
      <c r="E139" t="s">
        <v>941</v>
      </c>
      <c r="F139" t="s">
        <v>942</v>
      </c>
      <c r="G139" t="s">
        <v>823</v>
      </c>
      <c r="J139" t="s">
        <v>340</v>
      </c>
    </row>
    <row r="140" spans="1:10" x14ac:dyDescent="0.15">
      <c r="A140">
        <v>139</v>
      </c>
      <c r="B140" t="s">
        <v>370</v>
      </c>
      <c r="C140" t="s">
        <v>311</v>
      </c>
      <c r="D140" t="s">
        <v>943</v>
      </c>
      <c r="E140" t="s">
        <v>944</v>
      </c>
      <c r="F140" t="s">
        <v>945</v>
      </c>
      <c r="G140" t="s">
        <v>651</v>
      </c>
      <c r="H140" t="s">
        <v>946</v>
      </c>
      <c r="J140" t="s">
        <v>340</v>
      </c>
    </row>
    <row r="141" spans="1:10" x14ac:dyDescent="0.15">
      <c r="A141">
        <v>140</v>
      </c>
      <c r="B141" t="s">
        <v>370</v>
      </c>
      <c r="C141" t="s">
        <v>311</v>
      </c>
      <c r="D141" t="s">
        <v>947</v>
      </c>
      <c r="E141" t="s">
        <v>948</v>
      </c>
      <c r="F141" t="s">
        <v>949</v>
      </c>
      <c r="G141" t="s">
        <v>950</v>
      </c>
      <c r="J141" t="s">
        <v>340</v>
      </c>
    </row>
    <row r="142" spans="1:10" x14ac:dyDescent="0.15">
      <c r="A142">
        <v>141</v>
      </c>
      <c r="B142" t="s">
        <v>370</v>
      </c>
      <c r="C142" t="s">
        <v>311</v>
      </c>
      <c r="D142" t="s">
        <v>951</v>
      </c>
      <c r="E142" t="s">
        <v>952</v>
      </c>
      <c r="F142" t="s">
        <v>953</v>
      </c>
      <c r="G142" t="s">
        <v>396</v>
      </c>
      <c r="J142" t="s">
        <v>340</v>
      </c>
    </row>
    <row r="143" spans="1:10" x14ac:dyDescent="0.15">
      <c r="A143">
        <v>142</v>
      </c>
      <c r="B143" t="s">
        <v>370</v>
      </c>
      <c r="C143" t="s">
        <v>311</v>
      </c>
      <c r="D143" t="s">
        <v>954</v>
      </c>
      <c r="E143" t="s">
        <v>955</v>
      </c>
      <c r="F143" t="s">
        <v>956</v>
      </c>
      <c r="G143" t="s">
        <v>957</v>
      </c>
      <c r="J143" t="s">
        <v>340</v>
      </c>
    </row>
    <row r="144" spans="1:10" x14ac:dyDescent="0.15">
      <c r="A144">
        <v>143</v>
      </c>
      <c r="B144" t="s">
        <v>370</v>
      </c>
      <c r="C144" t="s">
        <v>311</v>
      </c>
      <c r="D144" t="s">
        <v>958</v>
      </c>
      <c r="E144" t="s">
        <v>959</v>
      </c>
      <c r="F144" t="s">
        <v>960</v>
      </c>
      <c r="G144" t="s">
        <v>449</v>
      </c>
      <c r="J144" t="s">
        <v>340</v>
      </c>
    </row>
    <row r="145" spans="1:10" x14ac:dyDescent="0.15">
      <c r="A145">
        <v>144</v>
      </c>
      <c r="B145" t="s">
        <v>370</v>
      </c>
      <c r="C145" t="s">
        <v>311</v>
      </c>
      <c r="D145" t="s">
        <v>961</v>
      </c>
      <c r="E145" t="s">
        <v>962</v>
      </c>
      <c r="F145" t="s">
        <v>963</v>
      </c>
      <c r="G145" t="s">
        <v>677</v>
      </c>
      <c r="J145" t="s">
        <v>340</v>
      </c>
    </row>
    <row r="146" spans="1:10" x14ac:dyDescent="0.15">
      <c r="A146">
        <v>145</v>
      </c>
      <c r="B146" t="s">
        <v>370</v>
      </c>
      <c r="C146" t="s">
        <v>311</v>
      </c>
      <c r="D146" t="s">
        <v>964</v>
      </c>
      <c r="E146" t="s">
        <v>965</v>
      </c>
      <c r="F146" t="s">
        <v>966</v>
      </c>
      <c r="G146" t="s">
        <v>396</v>
      </c>
      <c r="J146" t="s">
        <v>340</v>
      </c>
    </row>
    <row r="147" spans="1:10" x14ac:dyDescent="0.15">
      <c r="A147">
        <v>146</v>
      </c>
      <c r="B147" t="s">
        <v>370</v>
      </c>
      <c r="C147" t="s">
        <v>311</v>
      </c>
      <c r="D147" t="s">
        <v>967</v>
      </c>
      <c r="E147" t="s">
        <v>968</v>
      </c>
      <c r="F147" t="s">
        <v>969</v>
      </c>
      <c r="G147" t="s">
        <v>386</v>
      </c>
      <c r="J147" t="s">
        <v>340</v>
      </c>
    </row>
    <row r="148" spans="1:10" x14ac:dyDescent="0.15">
      <c r="A148">
        <v>147</v>
      </c>
      <c r="B148" t="s">
        <v>370</v>
      </c>
      <c r="C148" t="s">
        <v>311</v>
      </c>
      <c r="D148" t="s">
        <v>970</v>
      </c>
      <c r="E148" t="s">
        <v>971</v>
      </c>
      <c r="F148" t="s">
        <v>972</v>
      </c>
      <c r="G148" t="s">
        <v>396</v>
      </c>
      <c r="J148" t="s">
        <v>340</v>
      </c>
    </row>
    <row r="149" spans="1:10" x14ac:dyDescent="0.15">
      <c r="A149">
        <v>148</v>
      </c>
      <c r="B149" t="s">
        <v>370</v>
      </c>
      <c r="C149" t="s">
        <v>311</v>
      </c>
      <c r="D149" t="s">
        <v>973</v>
      </c>
      <c r="E149" t="s">
        <v>974</v>
      </c>
      <c r="F149" t="s">
        <v>975</v>
      </c>
      <c r="G149" t="s">
        <v>408</v>
      </c>
      <c r="J149" t="s">
        <v>340</v>
      </c>
    </row>
    <row r="150" spans="1:10" x14ac:dyDescent="0.15">
      <c r="A150">
        <v>149</v>
      </c>
      <c r="B150" t="s">
        <v>370</v>
      </c>
      <c r="C150" t="s">
        <v>311</v>
      </c>
      <c r="D150" t="s">
        <v>976</v>
      </c>
      <c r="E150" t="s">
        <v>977</v>
      </c>
      <c r="F150" t="s">
        <v>978</v>
      </c>
      <c r="G150" t="s">
        <v>798</v>
      </c>
      <c r="J150" t="s">
        <v>340</v>
      </c>
    </row>
    <row r="151" spans="1:10" x14ac:dyDescent="0.15">
      <c r="A151">
        <v>150</v>
      </c>
      <c r="B151" t="s">
        <v>370</v>
      </c>
      <c r="C151" t="s">
        <v>311</v>
      </c>
      <c r="D151" t="s">
        <v>979</v>
      </c>
      <c r="E151" t="s">
        <v>980</v>
      </c>
      <c r="F151" t="s">
        <v>981</v>
      </c>
      <c r="G151" t="s">
        <v>391</v>
      </c>
      <c r="J151" t="s">
        <v>340</v>
      </c>
    </row>
    <row r="152" spans="1:10" x14ac:dyDescent="0.15">
      <c r="A152">
        <v>151</v>
      </c>
      <c r="B152" t="s">
        <v>370</v>
      </c>
      <c r="C152" t="s">
        <v>311</v>
      </c>
      <c r="D152" t="s">
        <v>982</v>
      </c>
      <c r="E152" t="s">
        <v>983</v>
      </c>
      <c r="F152" t="s">
        <v>984</v>
      </c>
      <c r="G152" t="s">
        <v>781</v>
      </c>
      <c r="H152" t="s">
        <v>985</v>
      </c>
      <c r="J152" t="s">
        <v>340</v>
      </c>
    </row>
    <row r="153" spans="1:10" x14ac:dyDescent="0.15">
      <c r="A153">
        <v>152</v>
      </c>
      <c r="B153" t="s">
        <v>370</v>
      </c>
      <c r="C153" t="s">
        <v>311</v>
      </c>
      <c r="D153" t="s">
        <v>986</v>
      </c>
      <c r="E153" t="s">
        <v>987</v>
      </c>
      <c r="F153" t="s">
        <v>988</v>
      </c>
      <c r="G153" t="s">
        <v>396</v>
      </c>
      <c r="H153" t="s">
        <v>989</v>
      </c>
      <c r="J153" t="s">
        <v>340</v>
      </c>
    </row>
    <row r="154" spans="1:10" x14ac:dyDescent="0.15">
      <c r="A154">
        <v>153</v>
      </c>
      <c r="B154" t="s">
        <v>370</v>
      </c>
      <c r="C154" t="s">
        <v>311</v>
      </c>
      <c r="D154" t="s">
        <v>990</v>
      </c>
      <c r="E154" t="s">
        <v>991</v>
      </c>
      <c r="F154" t="s">
        <v>992</v>
      </c>
      <c r="G154" t="s">
        <v>635</v>
      </c>
      <c r="J154" t="s">
        <v>340</v>
      </c>
    </row>
    <row r="155" spans="1:10" x14ac:dyDescent="0.15">
      <c r="A155">
        <v>154</v>
      </c>
      <c r="B155" t="s">
        <v>370</v>
      </c>
      <c r="C155" t="s">
        <v>311</v>
      </c>
      <c r="D155" t="s">
        <v>993</v>
      </c>
      <c r="E155" t="s">
        <v>994</v>
      </c>
      <c r="F155" t="s">
        <v>995</v>
      </c>
      <c r="G155" t="s">
        <v>651</v>
      </c>
      <c r="H155" t="s">
        <v>996</v>
      </c>
      <c r="J155" t="s">
        <v>340</v>
      </c>
    </row>
    <row r="156" spans="1:10" x14ac:dyDescent="0.15">
      <c r="A156">
        <v>155</v>
      </c>
      <c r="B156" t="s">
        <v>370</v>
      </c>
      <c r="C156" t="s">
        <v>311</v>
      </c>
      <c r="D156" t="s">
        <v>997</v>
      </c>
      <c r="E156" t="s">
        <v>998</v>
      </c>
      <c r="F156" t="s">
        <v>999</v>
      </c>
      <c r="G156" t="s">
        <v>547</v>
      </c>
      <c r="J156" t="s">
        <v>340</v>
      </c>
    </row>
    <row r="157" spans="1:10" x14ac:dyDescent="0.15">
      <c r="A157">
        <v>156</v>
      </c>
      <c r="B157" t="s">
        <v>370</v>
      </c>
      <c r="C157" t="s">
        <v>311</v>
      </c>
      <c r="D157" t="s">
        <v>1000</v>
      </c>
      <c r="E157" t="s">
        <v>1001</v>
      </c>
      <c r="F157" t="s">
        <v>1002</v>
      </c>
      <c r="G157" t="s">
        <v>418</v>
      </c>
      <c r="H157" t="s">
        <v>1003</v>
      </c>
      <c r="J157" t="s">
        <v>340</v>
      </c>
    </row>
    <row r="158" spans="1:10" x14ac:dyDescent="0.15">
      <c r="A158">
        <v>157</v>
      </c>
      <c r="B158" t="s">
        <v>370</v>
      </c>
      <c r="C158" t="s">
        <v>311</v>
      </c>
      <c r="D158" t="s">
        <v>1004</v>
      </c>
      <c r="E158" t="s">
        <v>1005</v>
      </c>
      <c r="F158" t="s">
        <v>1006</v>
      </c>
      <c r="G158" t="s">
        <v>449</v>
      </c>
      <c r="J158" t="s">
        <v>340</v>
      </c>
    </row>
    <row r="159" spans="1:10" x14ac:dyDescent="0.15">
      <c r="A159">
        <v>158</v>
      </c>
      <c r="B159" t="s">
        <v>370</v>
      </c>
      <c r="C159" t="s">
        <v>311</v>
      </c>
      <c r="D159" t="s">
        <v>1007</v>
      </c>
      <c r="E159" t="s">
        <v>1008</v>
      </c>
      <c r="F159" t="s">
        <v>1009</v>
      </c>
      <c r="G159" t="s">
        <v>396</v>
      </c>
      <c r="J159" t="s">
        <v>340</v>
      </c>
    </row>
    <row r="160" spans="1:10" x14ac:dyDescent="0.15">
      <c r="A160">
        <v>159</v>
      </c>
      <c r="B160" t="s">
        <v>370</v>
      </c>
      <c r="C160" t="s">
        <v>311</v>
      </c>
      <c r="D160" t="s">
        <v>1010</v>
      </c>
      <c r="E160" t="s">
        <v>1011</v>
      </c>
      <c r="F160" t="s">
        <v>1012</v>
      </c>
      <c r="G160" t="s">
        <v>476</v>
      </c>
      <c r="H160" t="s">
        <v>1013</v>
      </c>
      <c r="J160" t="s">
        <v>340</v>
      </c>
    </row>
    <row r="161" spans="1:10" x14ac:dyDescent="0.15">
      <c r="A161">
        <v>160</v>
      </c>
      <c r="B161" t="s">
        <v>370</v>
      </c>
      <c r="C161" t="s">
        <v>311</v>
      </c>
      <c r="D161" t="s">
        <v>1014</v>
      </c>
      <c r="E161" t="s">
        <v>1015</v>
      </c>
      <c r="F161" t="s">
        <v>1016</v>
      </c>
      <c r="G161" t="s">
        <v>651</v>
      </c>
      <c r="J161" t="s">
        <v>340</v>
      </c>
    </row>
    <row r="162" spans="1:10" x14ac:dyDescent="0.15">
      <c r="A162">
        <v>161</v>
      </c>
      <c r="B162" t="s">
        <v>370</v>
      </c>
      <c r="C162" t="s">
        <v>311</v>
      </c>
      <c r="D162" t="s">
        <v>1017</v>
      </c>
      <c r="E162" t="s">
        <v>1018</v>
      </c>
      <c r="F162" t="s">
        <v>1019</v>
      </c>
      <c r="G162" t="s">
        <v>418</v>
      </c>
      <c r="J162" t="s">
        <v>340</v>
      </c>
    </row>
    <row r="163" spans="1:10" x14ac:dyDescent="0.15">
      <c r="A163">
        <v>162</v>
      </c>
      <c r="B163" t="s">
        <v>370</v>
      </c>
      <c r="C163" t="s">
        <v>311</v>
      </c>
      <c r="D163" t="s">
        <v>1020</v>
      </c>
      <c r="E163" t="s">
        <v>1021</v>
      </c>
      <c r="F163" t="s">
        <v>1022</v>
      </c>
      <c r="G163" t="s">
        <v>831</v>
      </c>
      <c r="H163" t="s">
        <v>1023</v>
      </c>
      <c r="J163" t="s">
        <v>340</v>
      </c>
    </row>
    <row r="164" spans="1:10" x14ac:dyDescent="0.15">
      <c r="A164">
        <v>163</v>
      </c>
      <c r="B164" t="s">
        <v>370</v>
      </c>
      <c r="C164" t="s">
        <v>311</v>
      </c>
      <c r="D164" t="s">
        <v>1024</v>
      </c>
      <c r="E164" t="s">
        <v>1025</v>
      </c>
      <c r="F164" t="s">
        <v>1026</v>
      </c>
      <c r="G164" t="s">
        <v>635</v>
      </c>
      <c r="J164" t="s">
        <v>340</v>
      </c>
    </row>
    <row r="165" spans="1:10" x14ac:dyDescent="0.15">
      <c r="A165">
        <v>164</v>
      </c>
      <c r="B165" t="s">
        <v>370</v>
      </c>
      <c r="C165" t="s">
        <v>311</v>
      </c>
      <c r="D165" t="s">
        <v>1027</v>
      </c>
      <c r="E165" t="s">
        <v>1028</v>
      </c>
      <c r="F165" t="s">
        <v>1029</v>
      </c>
      <c r="G165" t="s">
        <v>1030</v>
      </c>
      <c r="H165" t="s">
        <v>1031</v>
      </c>
      <c r="J165" t="s">
        <v>340</v>
      </c>
    </row>
    <row r="166" spans="1:10" x14ac:dyDescent="0.15">
      <c r="A166">
        <v>165</v>
      </c>
      <c r="B166" t="s">
        <v>370</v>
      </c>
      <c r="C166" t="s">
        <v>311</v>
      </c>
      <c r="D166" t="s">
        <v>1032</v>
      </c>
      <c r="E166" t="s">
        <v>1033</v>
      </c>
      <c r="F166" t="s">
        <v>1034</v>
      </c>
      <c r="G166" t="s">
        <v>1030</v>
      </c>
      <c r="H166" t="s">
        <v>1035</v>
      </c>
      <c r="J166" t="s">
        <v>340</v>
      </c>
    </row>
    <row r="167" spans="1:10" x14ac:dyDescent="0.15">
      <c r="A167">
        <v>166</v>
      </c>
      <c r="B167" t="s">
        <v>370</v>
      </c>
      <c r="C167" t="s">
        <v>311</v>
      </c>
      <c r="D167" t="s">
        <v>1036</v>
      </c>
      <c r="E167" t="s">
        <v>1037</v>
      </c>
      <c r="F167" t="s">
        <v>1038</v>
      </c>
      <c r="G167" t="s">
        <v>1039</v>
      </c>
      <c r="J167" t="s">
        <v>340</v>
      </c>
    </row>
    <row r="168" spans="1:10" x14ac:dyDescent="0.15">
      <c r="A168">
        <v>167</v>
      </c>
      <c r="B168" t="s">
        <v>370</v>
      </c>
      <c r="C168" t="s">
        <v>311</v>
      </c>
      <c r="D168" t="s">
        <v>1040</v>
      </c>
      <c r="E168" t="s">
        <v>1041</v>
      </c>
      <c r="F168" t="s">
        <v>1042</v>
      </c>
      <c r="G168" t="s">
        <v>1043</v>
      </c>
      <c r="H168" t="s">
        <v>1044</v>
      </c>
      <c r="J168" t="s">
        <v>340</v>
      </c>
    </row>
    <row r="169" spans="1:10" x14ac:dyDescent="0.15">
      <c r="A169">
        <v>168</v>
      </c>
      <c r="B169" t="s">
        <v>370</v>
      </c>
      <c r="C169" t="s">
        <v>311</v>
      </c>
      <c r="D169" t="s">
        <v>1045</v>
      </c>
      <c r="E169" t="s">
        <v>1046</v>
      </c>
      <c r="F169" t="s">
        <v>1047</v>
      </c>
      <c r="G169" t="s">
        <v>656</v>
      </c>
      <c r="J169" t="s">
        <v>340</v>
      </c>
    </row>
    <row r="170" spans="1:10" x14ac:dyDescent="0.15">
      <c r="A170">
        <v>169</v>
      </c>
      <c r="B170" t="s">
        <v>370</v>
      </c>
      <c r="C170" t="s">
        <v>311</v>
      </c>
      <c r="D170" t="s">
        <v>1048</v>
      </c>
      <c r="E170" t="s">
        <v>1049</v>
      </c>
      <c r="F170" t="s">
        <v>1050</v>
      </c>
      <c r="G170" t="s">
        <v>600</v>
      </c>
      <c r="H170" t="s">
        <v>1051</v>
      </c>
      <c r="J170" t="s">
        <v>340</v>
      </c>
    </row>
    <row r="171" spans="1:10" x14ac:dyDescent="0.15">
      <c r="A171">
        <v>170</v>
      </c>
      <c r="B171" t="s">
        <v>370</v>
      </c>
      <c r="C171" t="s">
        <v>311</v>
      </c>
      <c r="D171" t="s">
        <v>1052</v>
      </c>
      <c r="E171" t="s">
        <v>1053</v>
      </c>
      <c r="F171" t="s">
        <v>1054</v>
      </c>
      <c r="G171" t="s">
        <v>1055</v>
      </c>
      <c r="H171" t="s">
        <v>1056</v>
      </c>
      <c r="J171" t="s">
        <v>340</v>
      </c>
    </row>
    <row r="172" spans="1:10" x14ac:dyDescent="0.15">
      <c r="A172">
        <v>171</v>
      </c>
      <c r="B172" t="s">
        <v>370</v>
      </c>
      <c r="C172" t="s">
        <v>311</v>
      </c>
      <c r="D172" t="s">
        <v>1057</v>
      </c>
      <c r="E172" t="s">
        <v>1058</v>
      </c>
      <c r="F172" t="s">
        <v>1059</v>
      </c>
      <c r="G172" t="s">
        <v>798</v>
      </c>
      <c r="H172" t="s">
        <v>1060</v>
      </c>
      <c r="J172" t="s">
        <v>340</v>
      </c>
    </row>
    <row r="173" spans="1:10" x14ac:dyDescent="0.15">
      <c r="A173">
        <v>172</v>
      </c>
      <c r="B173" t="s">
        <v>370</v>
      </c>
      <c r="C173" t="s">
        <v>311</v>
      </c>
      <c r="D173" t="s">
        <v>1061</v>
      </c>
      <c r="E173" t="s">
        <v>1062</v>
      </c>
      <c r="F173" t="s">
        <v>1063</v>
      </c>
      <c r="G173" t="s">
        <v>635</v>
      </c>
      <c r="H173" t="s">
        <v>1064</v>
      </c>
      <c r="J173" t="s">
        <v>340</v>
      </c>
    </row>
    <row r="174" spans="1:10" x14ac:dyDescent="0.15">
      <c r="A174">
        <v>173</v>
      </c>
      <c r="B174" t="s">
        <v>370</v>
      </c>
      <c r="C174" t="s">
        <v>311</v>
      </c>
      <c r="D174" t="s">
        <v>1065</v>
      </c>
      <c r="E174" t="s">
        <v>1066</v>
      </c>
      <c r="F174" t="s">
        <v>1067</v>
      </c>
      <c r="G174" t="s">
        <v>681</v>
      </c>
      <c r="H174" t="s">
        <v>1068</v>
      </c>
      <c r="J174" t="s">
        <v>340</v>
      </c>
    </row>
    <row r="175" spans="1:10" x14ac:dyDescent="0.15">
      <c r="A175">
        <v>174</v>
      </c>
      <c r="B175" t="s">
        <v>370</v>
      </c>
      <c r="C175" t="s">
        <v>311</v>
      </c>
      <c r="D175" t="s">
        <v>1069</v>
      </c>
      <c r="E175" t="s">
        <v>1070</v>
      </c>
      <c r="F175" t="s">
        <v>1071</v>
      </c>
      <c r="G175" t="s">
        <v>1072</v>
      </c>
      <c r="J175" t="s">
        <v>340</v>
      </c>
    </row>
    <row r="176" spans="1:10" x14ac:dyDescent="0.15">
      <c r="A176">
        <v>175</v>
      </c>
      <c r="B176" t="s">
        <v>370</v>
      </c>
      <c r="C176" t="s">
        <v>311</v>
      </c>
      <c r="D176" t="s">
        <v>1073</v>
      </c>
      <c r="E176" t="s">
        <v>1074</v>
      </c>
      <c r="F176" t="s">
        <v>1075</v>
      </c>
      <c r="G176" t="s">
        <v>1043</v>
      </c>
      <c r="H176" t="s">
        <v>1076</v>
      </c>
      <c r="J176" t="s">
        <v>340</v>
      </c>
    </row>
    <row r="177" spans="1:10" x14ac:dyDescent="0.15">
      <c r="A177">
        <v>176</v>
      </c>
      <c r="B177" t="s">
        <v>370</v>
      </c>
      <c r="C177" t="s">
        <v>311</v>
      </c>
      <c r="D177" t="s">
        <v>1077</v>
      </c>
      <c r="E177" t="s">
        <v>1078</v>
      </c>
      <c r="F177" t="s">
        <v>1079</v>
      </c>
      <c r="G177" t="s">
        <v>681</v>
      </c>
      <c r="H177" t="s">
        <v>1080</v>
      </c>
      <c r="J177" t="s">
        <v>340</v>
      </c>
    </row>
    <row r="178" spans="1:10" x14ac:dyDescent="0.15">
      <c r="A178">
        <v>177</v>
      </c>
      <c r="B178" t="s">
        <v>370</v>
      </c>
      <c r="C178" t="s">
        <v>311</v>
      </c>
      <c r="D178" t="s">
        <v>1081</v>
      </c>
      <c r="E178" t="s">
        <v>1082</v>
      </c>
      <c r="F178" t="s">
        <v>1083</v>
      </c>
      <c r="G178" t="s">
        <v>1084</v>
      </c>
      <c r="J178" t="s">
        <v>340</v>
      </c>
    </row>
    <row r="179" spans="1:10" x14ac:dyDescent="0.15">
      <c r="A179">
        <v>178</v>
      </c>
      <c r="B179" t="s">
        <v>370</v>
      </c>
      <c r="C179" t="s">
        <v>311</v>
      </c>
      <c r="D179" t="s">
        <v>1085</v>
      </c>
      <c r="E179" t="s">
        <v>1086</v>
      </c>
      <c r="F179" t="s">
        <v>1087</v>
      </c>
      <c r="G179" t="s">
        <v>535</v>
      </c>
      <c r="H179" t="s">
        <v>794</v>
      </c>
      <c r="J179" t="s">
        <v>340</v>
      </c>
    </row>
    <row r="180" spans="1:10" x14ac:dyDescent="0.15">
      <c r="A180">
        <v>179</v>
      </c>
      <c r="B180" t="s">
        <v>370</v>
      </c>
      <c r="C180" t="s">
        <v>311</v>
      </c>
      <c r="D180" t="s">
        <v>1088</v>
      </c>
      <c r="E180" t="s">
        <v>1089</v>
      </c>
      <c r="F180" t="s">
        <v>1090</v>
      </c>
      <c r="G180" t="s">
        <v>793</v>
      </c>
      <c r="H180" t="s">
        <v>1091</v>
      </c>
      <c r="J180" t="s">
        <v>340</v>
      </c>
    </row>
    <row r="181" spans="1:10" x14ac:dyDescent="0.15">
      <c r="A181">
        <v>180</v>
      </c>
      <c r="B181" t="s">
        <v>370</v>
      </c>
      <c r="C181" t="s">
        <v>311</v>
      </c>
      <c r="D181" t="s">
        <v>1092</v>
      </c>
      <c r="E181" t="s">
        <v>1093</v>
      </c>
      <c r="F181" t="s">
        <v>1094</v>
      </c>
      <c r="G181" t="s">
        <v>552</v>
      </c>
      <c r="H181" t="s">
        <v>1095</v>
      </c>
      <c r="J181" t="s">
        <v>340</v>
      </c>
    </row>
    <row r="182" spans="1:10" x14ac:dyDescent="0.15">
      <c r="A182">
        <v>181</v>
      </c>
      <c r="B182" t="s">
        <v>370</v>
      </c>
      <c r="C182" t="s">
        <v>311</v>
      </c>
      <c r="D182" t="s">
        <v>1096</v>
      </c>
      <c r="E182" t="s">
        <v>1097</v>
      </c>
      <c r="F182" t="s">
        <v>1098</v>
      </c>
      <c r="G182" t="s">
        <v>418</v>
      </c>
      <c r="H182" t="s">
        <v>1099</v>
      </c>
      <c r="J182" t="s">
        <v>340</v>
      </c>
    </row>
    <row r="183" spans="1:10" x14ac:dyDescent="0.15">
      <c r="A183">
        <v>182</v>
      </c>
      <c r="B183" t="s">
        <v>370</v>
      </c>
      <c r="C183" t="s">
        <v>311</v>
      </c>
      <c r="D183" t="s">
        <v>1100</v>
      </c>
      <c r="E183" t="s">
        <v>1101</v>
      </c>
      <c r="F183" t="s">
        <v>1102</v>
      </c>
      <c r="G183" t="s">
        <v>396</v>
      </c>
      <c r="H183" t="s">
        <v>1103</v>
      </c>
      <c r="J183" t="s">
        <v>340</v>
      </c>
    </row>
    <row r="184" spans="1:10" x14ac:dyDescent="0.15">
      <c r="A184">
        <v>183</v>
      </c>
      <c r="B184" t="s">
        <v>370</v>
      </c>
      <c r="C184" t="s">
        <v>311</v>
      </c>
      <c r="D184" t="s">
        <v>1104</v>
      </c>
      <c r="E184" t="s">
        <v>1105</v>
      </c>
      <c r="F184" t="s">
        <v>1106</v>
      </c>
      <c r="G184" t="s">
        <v>396</v>
      </c>
      <c r="J184" t="s">
        <v>340</v>
      </c>
    </row>
    <row r="185" spans="1:10" x14ac:dyDescent="0.15">
      <c r="A185">
        <v>184</v>
      </c>
      <c r="B185" t="s">
        <v>370</v>
      </c>
      <c r="C185" t="s">
        <v>311</v>
      </c>
      <c r="D185" t="s">
        <v>1107</v>
      </c>
      <c r="E185" t="s">
        <v>1108</v>
      </c>
      <c r="F185" t="s">
        <v>1109</v>
      </c>
      <c r="G185" t="s">
        <v>547</v>
      </c>
      <c r="H185" t="s">
        <v>1110</v>
      </c>
      <c r="J185" t="s">
        <v>340</v>
      </c>
    </row>
    <row r="186" spans="1:10" x14ac:dyDescent="0.15">
      <c r="A186">
        <v>185</v>
      </c>
      <c r="B186" t="s">
        <v>370</v>
      </c>
      <c r="C186" t="s">
        <v>311</v>
      </c>
      <c r="D186" t="s">
        <v>1111</v>
      </c>
      <c r="E186" t="s">
        <v>1112</v>
      </c>
      <c r="F186" t="s">
        <v>1113</v>
      </c>
      <c r="G186" t="s">
        <v>506</v>
      </c>
      <c r="H186" t="s">
        <v>1114</v>
      </c>
      <c r="J186" t="s">
        <v>340</v>
      </c>
    </row>
    <row r="187" spans="1:10" x14ac:dyDescent="0.15">
      <c r="A187">
        <v>186</v>
      </c>
      <c r="B187" t="s">
        <v>370</v>
      </c>
      <c r="C187" t="s">
        <v>311</v>
      </c>
      <c r="D187" t="s">
        <v>1115</v>
      </c>
      <c r="E187" t="s">
        <v>1116</v>
      </c>
      <c r="F187" t="s">
        <v>1117</v>
      </c>
      <c r="G187" t="s">
        <v>574</v>
      </c>
      <c r="J187" t="s">
        <v>340</v>
      </c>
    </row>
    <row r="188" spans="1:10" x14ac:dyDescent="0.15">
      <c r="A188">
        <v>187</v>
      </c>
      <c r="B188" t="s">
        <v>370</v>
      </c>
      <c r="C188" t="s">
        <v>311</v>
      </c>
      <c r="D188" t="s">
        <v>1118</v>
      </c>
      <c r="E188" t="s">
        <v>1119</v>
      </c>
      <c r="F188" t="s">
        <v>1120</v>
      </c>
      <c r="G188" t="s">
        <v>1121</v>
      </c>
      <c r="H188" t="s">
        <v>1122</v>
      </c>
      <c r="J188" t="s">
        <v>340</v>
      </c>
    </row>
    <row r="189" spans="1:10" x14ac:dyDescent="0.15">
      <c r="A189">
        <v>188</v>
      </c>
      <c r="B189" t="s">
        <v>370</v>
      </c>
      <c r="C189" t="s">
        <v>311</v>
      </c>
      <c r="D189" t="s">
        <v>1123</v>
      </c>
      <c r="E189" t="s">
        <v>1119</v>
      </c>
      <c r="F189" t="s">
        <v>1124</v>
      </c>
      <c r="G189" t="s">
        <v>1125</v>
      </c>
      <c r="J189" t="s">
        <v>340</v>
      </c>
    </row>
    <row r="190" spans="1:10" x14ac:dyDescent="0.15">
      <c r="A190">
        <v>189</v>
      </c>
      <c r="B190" t="s">
        <v>370</v>
      </c>
      <c r="C190" t="s">
        <v>311</v>
      </c>
      <c r="D190" t="s">
        <v>1126</v>
      </c>
      <c r="E190" t="s">
        <v>1119</v>
      </c>
      <c r="F190" t="s">
        <v>1127</v>
      </c>
      <c r="G190" t="s">
        <v>651</v>
      </c>
      <c r="H190" t="s">
        <v>1128</v>
      </c>
      <c r="J190" t="s">
        <v>340</v>
      </c>
    </row>
    <row r="191" spans="1:10" x14ac:dyDescent="0.15">
      <c r="A191">
        <v>190</v>
      </c>
      <c r="B191" t="s">
        <v>370</v>
      </c>
      <c r="C191" t="s">
        <v>311</v>
      </c>
      <c r="D191" t="s">
        <v>1129</v>
      </c>
      <c r="E191" t="s">
        <v>1119</v>
      </c>
      <c r="F191" t="s">
        <v>1130</v>
      </c>
      <c r="G191" t="s">
        <v>498</v>
      </c>
      <c r="J191" t="s">
        <v>340</v>
      </c>
    </row>
    <row r="192" spans="1:10" x14ac:dyDescent="0.15">
      <c r="A192">
        <v>191</v>
      </c>
      <c r="B192" t="s">
        <v>370</v>
      </c>
      <c r="C192" t="s">
        <v>311</v>
      </c>
      <c r="D192" t="s">
        <v>1131</v>
      </c>
      <c r="E192" t="s">
        <v>1132</v>
      </c>
      <c r="F192" t="s">
        <v>1133</v>
      </c>
      <c r="G192" t="s">
        <v>1134</v>
      </c>
      <c r="J192" t="s">
        <v>340</v>
      </c>
    </row>
    <row r="193" spans="1:10" x14ac:dyDescent="0.15">
      <c r="A193">
        <v>192</v>
      </c>
      <c r="B193" t="s">
        <v>370</v>
      </c>
      <c r="C193" t="s">
        <v>311</v>
      </c>
      <c r="D193" t="s">
        <v>1135</v>
      </c>
      <c r="E193" t="s">
        <v>1136</v>
      </c>
      <c r="F193" t="s">
        <v>1137</v>
      </c>
      <c r="G193" t="s">
        <v>1138</v>
      </c>
      <c r="H193" t="s">
        <v>1139</v>
      </c>
      <c r="J193" t="s">
        <v>340</v>
      </c>
    </row>
    <row r="194" spans="1:10" x14ac:dyDescent="0.15">
      <c r="A194">
        <v>193</v>
      </c>
      <c r="B194" t="s">
        <v>370</v>
      </c>
      <c r="C194" t="s">
        <v>311</v>
      </c>
      <c r="D194" t="s">
        <v>1140</v>
      </c>
      <c r="E194" t="s">
        <v>1141</v>
      </c>
      <c r="F194" t="s">
        <v>1142</v>
      </c>
      <c r="G194" t="s">
        <v>476</v>
      </c>
      <c r="H194" t="s">
        <v>1143</v>
      </c>
      <c r="J194" t="s">
        <v>340</v>
      </c>
    </row>
    <row r="195" spans="1:10" x14ac:dyDescent="0.15">
      <c r="A195">
        <v>194</v>
      </c>
      <c r="B195" t="s">
        <v>370</v>
      </c>
      <c r="C195" t="s">
        <v>311</v>
      </c>
      <c r="D195" t="s">
        <v>1144</v>
      </c>
      <c r="E195" t="s">
        <v>1145</v>
      </c>
      <c r="F195" t="s">
        <v>1146</v>
      </c>
      <c r="G195" t="s">
        <v>831</v>
      </c>
      <c r="H195" t="s">
        <v>1147</v>
      </c>
      <c r="J195" t="s">
        <v>340</v>
      </c>
    </row>
    <row r="196" spans="1:10" x14ac:dyDescent="0.15">
      <c r="A196">
        <v>195</v>
      </c>
      <c r="B196" t="s">
        <v>370</v>
      </c>
      <c r="C196" t="s">
        <v>311</v>
      </c>
      <c r="D196" t="s">
        <v>1148</v>
      </c>
      <c r="E196" t="s">
        <v>1149</v>
      </c>
      <c r="F196" t="s">
        <v>1150</v>
      </c>
      <c r="G196" t="s">
        <v>1151</v>
      </c>
      <c r="H196" t="s">
        <v>1152</v>
      </c>
      <c r="J196" t="s">
        <v>340</v>
      </c>
    </row>
    <row r="197" spans="1:10" x14ac:dyDescent="0.15">
      <c r="A197">
        <v>196</v>
      </c>
      <c r="B197" t="s">
        <v>370</v>
      </c>
      <c r="C197" t="s">
        <v>311</v>
      </c>
      <c r="D197" t="s">
        <v>1153</v>
      </c>
      <c r="E197" t="s">
        <v>1154</v>
      </c>
      <c r="F197" t="s">
        <v>1155</v>
      </c>
      <c r="G197" t="s">
        <v>396</v>
      </c>
      <c r="H197" t="s">
        <v>1156</v>
      </c>
      <c r="J197" t="s">
        <v>340</v>
      </c>
    </row>
    <row r="198" spans="1:10" x14ac:dyDescent="0.15">
      <c r="A198">
        <v>197</v>
      </c>
      <c r="B198" t="s">
        <v>370</v>
      </c>
      <c r="C198" t="s">
        <v>311</v>
      </c>
      <c r="D198" t="s">
        <v>1157</v>
      </c>
      <c r="E198" t="s">
        <v>1158</v>
      </c>
      <c r="F198" t="s">
        <v>1159</v>
      </c>
      <c r="G198" t="s">
        <v>574</v>
      </c>
      <c r="H198" t="s">
        <v>1160</v>
      </c>
      <c r="J198" t="s">
        <v>340</v>
      </c>
    </row>
    <row r="199" spans="1:10" x14ac:dyDescent="0.15">
      <c r="A199">
        <v>198</v>
      </c>
      <c r="B199" t="s">
        <v>370</v>
      </c>
      <c r="C199" t="s">
        <v>311</v>
      </c>
      <c r="D199" t="s">
        <v>1161</v>
      </c>
      <c r="E199" t="s">
        <v>1162</v>
      </c>
      <c r="F199" t="s">
        <v>1163</v>
      </c>
      <c r="G199" t="s">
        <v>1164</v>
      </c>
      <c r="H199" t="s">
        <v>1165</v>
      </c>
      <c r="J199" t="s">
        <v>340</v>
      </c>
    </row>
    <row r="200" spans="1:10" x14ac:dyDescent="0.15">
      <c r="A200">
        <v>199</v>
      </c>
      <c r="B200" t="s">
        <v>370</v>
      </c>
      <c r="C200" t="s">
        <v>311</v>
      </c>
      <c r="D200" t="s">
        <v>1166</v>
      </c>
      <c r="E200" t="s">
        <v>1167</v>
      </c>
      <c r="F200" t="s">
        <v>1168</v>
      </c>
      <c r="G200" t="s">
        <v>476</v>
      </c>
      <c r="H200" t="s">
        <v>1169</v>
      </c>
      <c r="J200" t="s">
        <v>340</v>
      </c>
    </row>
    <row r="201" spans="1:10" x14ac:dyDescent="0.15">
      <c r="A201">
        <v>200</v>
      </c>
      <c r="B201" t="s">
        <v>370</v>
      </c>
      <c r="C201" t="s">
        <v>311</v>
      </c>
      <c r="D201" t="s">
        <v>1170</v>
      </c>
      <c r="E201" t="s">
        <v>1171</v>
      </c>
      <c r="F201" t="s">
        <v>1172</v>
      </c>
      <c r="G201" t="s">
        <v>476</v>
      </c>
      <c r="J201" t="s">
        <v>340</v>
      </c>
    </row>
    <row r="202" spans="1:10" x14ac:dyDescent="0.15">
      <c r="A202">
        <v>201</v>
      </c>
      <c r="B202" t="s">
        <v>370</v>
      </c>
      <c r="C202" t="s">
        <v>311</v>
      </c>
      <c r="D202" t="s">
        <v>1173</v>
      </c>
      <c r="E202" t="s">
        <v>1174</v>
      </c>
      <c r="F202" t="s">
        <v>1175</v>
      </c>
      <c r="G202" t="s">
        <v>651</v>
      </c>
      <c r="H202" t="s">
        <v>1176</v>
      </c>
      <c r="J202" t="s">
        <v>340</v>
      </c>
    </row>
    <row r="203" spans="1:10" x14ac:dyDescent="0.15">
      <c r="A203">
        <v>202</v>
      </c>
      <c r="B203" t="s">
        <v>370</v>
      </c>
      <c r="C203" t="s">
        <v>311</v>
      </c>
      <c r="D203" t="s">
        <v>1177</v>
      </c>
      <c r="E203" t="s">
        <v>1178</v>
      </c>
      <c r="F203" t="s">
        <v>1179</v>
      </c>
      <c r="G203" t="s">
        <v>721</v>
      </c>
      <c r="H203" t="s">
        <v>1180</v>
      </c>
      <c r="J203" t="s">
        <v>340</v>
      </c>
    </row>
    <row r="204" spans="1:10" x14ac:dyDescent="0.15">
      <c r="A204">
        <v>203</v>
      </c>
      <c r="B204" t="s">
        <v>370</v>
      </c>
      <c r="C204" t="s">
        <v>311</v>
      </c>
      <c r="D204" t="s">
        <v>1181</v>
      </c>
      <c r="E204" t="s">
        <v>1182</v>
      </c>
      <c r="F204" t="s">
        <v>1183</v>
      </c>
      <c r="G204" t="s">
        <v>651</v>
      </c>
      <c r="H204" t="s">
        <v>1184</v>
      </c>
      <c r="J204" t="s">
        <v>340</v>
      </c>
    </row>
    <row r="205" spans="1:10" x14ac:dyDescent="0.15">
      <c r="A205">
        <v>204</v>
      </c>
      <c r="B205" t="s">
        <v>370</v>
      </c>
      <c r="C205" t="s">
        <v>311</v>
      </c>
      <c r="D205" t="s">
        <v>1185</v>
      </c>
      <c r="E205" t="s">
        <v>1186</v>
      </c>
      <c r="F205" t="s">
        <v>1187</v>
      </c>
      <c r="G205" t="s">
        <v>677</v>
      </c>
      <c r="H205" t="s">
        <v>1188</v>
      </c>
      <c r="J205" t="s">
        <v>340</v>
      </c>
    </row>
    <row r="206" spans="1:10" x14ac:dyDescent="0.15">
      <c r="A206">
        <v>205</v>
      </c>
      <c r="B206" t="s">
        <v>370</v>
      </c>
      <c r="C206" t="s">
        <v>311</v>
      </c>
      <c r="D206" t="s">
        <v>1189</v>
      </c>
      <c r="E206" t="s">
        <v>1190</v>
      </c>
      <c r="F206" t="s">
        <v>1191</v>
      </c>
      <c r="G206" t="s">
        <v>656</v>
      </c>
      <c r="H206" t="s">
        <v>1192</v>
      </c>
      <c r="J206" t="s">
        <v>340</v>
      </c>
    </row>
    <row r="207" spans="1:10" x14ac:dyDescent="0.15">
      <c r="A207">
        <v>206</v>
      </c>
      <c r="B207" t="s">
        <v>370</v>
      </c>
      <c r="C207" t="s">
        <v>311</v>
      </c>
      <c r="D207" t="s">
        <v>1193</v>
      </c>
      <c r="E207" t="s">
        <v>1194</v>
      </c>
      <c r="F207" t="s">
        <v>1195</v>
      </c>
      <c r="G207" t="s">
        <v>823</v>
      </c>
      <c r="H207" t="s">
        <v>1196</v>
      </c>
      <c r="J207" t="s">
        <v>340</v>
      </c>
    </row>
    <row r="208" spans="1:10" x14ac:dyDescent="0.15">
      <c r="A208">
        <v>207</v>
      </c>
      <c r="B208" t="s">
        <v>370</v>
      </c>
      <c r="C208" t="s">
        <v>311</v>
      </c>
      <c r="D208" t="s">
        <v>1197</v>
      </c>
      <c r="E208" t="s">
        <v>1198</v>
      </c>
      <c r="F208" t="s">
        <v>1199</v>
      </c>
      <c r="G208" t="s">
        <v>1121</v>
      </c>
      <c r="H208" t="s">
        <v>1200</v>
      </c>
      <c r="J208" t="s">
        <v>340</v>
      </c>
    </row>
    <row r="209" spans="1:10" x14ac:dyDescent="0.15">
      <c r="A209">
        <v>208</v>
      </c>
      <c r="B209" t="s">
        <v>370</v>
      </c>
      <c r="C209" t="s">
        <v>311</v>
      </c>
      <c r="D209" t="s">
        <v>1201</v>
      </c>
      <c r="E209" t="s">
        <v>1202</v>
      </c>
      <c r="F209" t="s">
        <v>1203</v>
      </c>
      <c r="G209" t="s">
        <v>677</v>
      </c>
      <c r="H209" t="s">
        <v>1204</v>
      </c>
      <c r="J209" t="s">
        <v>340</v>
      </c>
    </row>
    <row r="210" spans="1:10" x14ac:dyDescent="0.15">
      <c r="A210">
        <v>209</v>
      </c>
      <c r="B210" t="s">
        <v>370</v>
      </c>
      <c r="C210" t="s">
        <v>311</v>
      </c>
      <c r="D210" t="s">
        <v>1205</v>
      </c>
      <c r="E210" t="s">
        <v>1206</v>
      </c>
      <c r="F210" t="s">
        <v>1207</v>
      </c>
      <c r="G210" t="s">
        <v>1208</v>
      </c>
      <c r="J210" t="s">
        <v>340</v>
      </c>
    </row>
    <row r="211" spans="1:10" x14ac:dyDescent="0.15">
      <c r="A211">
        <v>210</v>
      </c>
      <c r="B211" t="s">
        <v>370</v>
      </c>
      <c r="C211" t="s">
        <v>311</v>
      </c>
      <c r="D211" t="s">
        <v>1209</v>
      </c>
      <c r="E211" t="s">
        <v>1210</v>
      </c>
      <c r="F211" t="s">
        <v>1211</v>
      </c>
      <c r="G211" t="s">
        <v>656</v>
      </c>
      <c r="J211" t="s">
        <v>340</v>
      </c>
    </row>
    <row r="212" spans="1:10" x14ac:dyDescent="0.15">
      <c r="A212">
        <v>211</v>
      </c>
      <c r="B212" t="s">
        <v>370</v>
      </c>
      <c r="C212" t="s">
        <v>311</v>
      </c>
      <c r="D212" t="s">
        <v>1212</v>
      </c>
      <c r="E212" t="s">
        <v>1213</v>
      </c>
      <c r="F212" t="s">
        <v>1214</v>
      </c>
      <c r="G212" t="s">
        <v>651</v>
      </c>
      <c r="H212" t="s">
        <v>1215</v>
      </c>
      <c r="J212" t="s">
        <v>340</v>
      </c>
    </row>
    <row r="213" spans="1:10" x14ac:dyDescent="0.15">
      <c r="A213">
        <v>212</v>
      </c>
      <c r="B213" t="s">
        <v>370</v>
      </c>
      <c r="C213" t="s">
        <v>311</v>
      </c>
      <c r="D213" t="s">
        <v>1216</v>
      </c>
      <c r="E213" t="s">
        <v>1217</v>
      </c>
      <c r="F213" t="s">
        <v>1218</v>
      </c>
      <c r="G213" t="s">
        <v>1121</v>
      </c>
      <c r="H213" t="s">
        <v>1219</v>
      </c>
      <c r="J213" t="s">
        <v>340</v>
      </c>
    </row>
    <row r="214" spans="1:10" x14ac:dyDescent="0.15">
      <c r="A214">
        <v>213</v>
      </c>
      <c r="B214" t="s">
        <v>370</v>
      </c>
      <c r="C214" t="s">
        <v>311</v>
      </c>
      <c r="D214" t="s">
        <v>1220</v>
      </c>
      <c r="E214" t="s">
        <v>1221</v>
      </c>
      <c r="F214" t="s">
        <v>1222</v>
      </c>
      <c r="G214" t="s">
        <v>1223</v>
      </c>
      <c r="H214" t="s">
        <v>1224</v>
      </c>
      <c r="I214" t="s">
        <v>1225</v>
      </c>
      <c r="J214" t="s">
        <v>340</v>
      </c>
    </row>
    <row r="215" spans="1:10" x14ac:dyDescent="0.15">
      <c r="A215">
        <v>214</v>
      </c>
      <c r="B215" t="s">
        <v>370</v>
      </c>
      <c r="C215" t="s">
        <v>311</v>
      </c>
      <c r="D215" t="s">
        <v>1226</v>
      </c>
      <c r="E215" t="s">
        <v>1227</v>
      </c>
      <c r="F215" t="s">
        <v>1228</v>
      </c>
      <c r="G215" t="s">
        <v>1229</v>
      </c>
      <c r="H215" t="s">
        <v>1230</v>
      </c>
      <c r="J215" t="s">
        <v>340</v>
      </c>
    </row>
    <row r="216" spans="1:10" x14ac:dyDescent="0.15">
      <c r="A216">
        <v>215</v>
      </c>
      <c r="B216" t="s">
        <v>370</v>
      </c>
      <c r="C216" t="s">
        <v>311</v>
      </c>
      <c r="D216" t="s">
        <v>1231</v>
      </c>
      <c r="E216" t="s">
        <v>1232</v>
      </c>
      <c r="F216" t="s">
        <v>1233</v>
      </c>
      <c r="G216" t="s">
        <v>677</v>
      </c>
      <c r="H216" t="s">
        <v>1234</v>
      </c>
      <c r="J216" t="s">
        <v>340</v>
      </c>
    </row>
    <row r="217" spans="1:10" x14ac:dyDescent="0.15">
      <c r="A217">
        <v>216</v>
      </c>
      <c r="B217" t="s">
        <v>370</v>
      </c>
      <c r="C217" t="s">
        <v>311</v>
      </c>
      <c r="D217" t="s">
        <v>1235</v>
      </c>
      <c r="E217" t="s">
        <v>1236</v>
      </c>
      <c r="F217" t="s">
        <v>1237</v>
      </c>
      <c r="G217" t="s">
        <v>1223</v>
      </c>
      <c r="H217" t="s">
        <v>1238</v>
      </c>
      <c r="J217" t="s">
        <v>340</v>
      </c>
    </row>
    <row r="218" spans="1:10" x14ac:dyDescent="0.15">
      <c r="A218">
        <v>217</v>
      </c>
      <c r="B218" t="s">
        <v>370</v>
      </c>
      <c r="C218" t="s">
        <v>311</v>
      </c>
      <c r="D218" t="s">
        <v>1239</v>
      </c>
      <c r="E218" t="s">
        <v>1240</v>
      </c>
      <c r="F218" t="s">
        <v>1241</v>
      </c>
      <c r="G218" t="s">
        <v>768</v>
      </c>
      <c r="H218" t="s">
        <v>1242</v>
      </c>
      <c r="J218" t="s">
        <v>340</v>
      </c>
    </row>
    <row r="219" spans="1:10" x14ac:dyDescent="0.15">
      <c r="A219">
        <v>218</v>
      </c>
      <c r="B219" t="s">
        <v>370</v>
      </c>
      <c r="C219" t="s">
        <v>311</v>
      </c>
      <c r="D219" t="s">
        <v>1243</v>
      </c>
      <c r="E219" t="s">
        <v>1244</v>
      </c>
      <c r="F219" t="s">
        <v>1245</v>
      </c>
      <c r="G219" t="s">
        <v>1246</v>
      </c>
      <c r="J219" t="s">
        <v>340</v>
      </c>
    </row>
    <row r="220" spans="1:10" x14ac:dyDescent="0.15">
      <c r="A220">
        <v>219</v>
      </c>
      <c r="B220" t="s">
        <v>370</v>
      </c>
      <c r="C220" t="s">
        <v>311</v>
      </c>
      <c r="D220" t="s">
        <v>1247</v>
      </c>
      <c r="E220" t="s">
        <v>1248</v>
      </c>
      <c r="F220" t="s">
        <v>1249</v>
      </c>
      <c r="G220" t="s">
        <v>1250</v>
      </c>
      <c r="J220" t="s">
        <v>340</v>
      </c>
    </row>
    <row r="221" spans="1:10" x14ac:dyDescent="0.15">
      <c r="A221">
        <v>220</v>
      </c>
      <c r="B221" t="s">
        <v>370</v>
      </c>
      <c r="C221" t="s">
        <v>311</v>
      </c>
      <c r="D221" t="s">
        <v>1251</v>
      </c>
      <c r="E221" t="s">
        <v>1252</v>
      </c>
      <c r="F221" t="s">
        <v>1253</v>
      </c>
      <c r="G221" t="s">
        <v>681</v>
      </c>
      <c r="H221" t="s">
        <v>1254</v>
      </c>
      <c r="I221" t="s">
        <v>1255</v>
      </c>
      <c r="J221" t="s">
        <v>340</v>
      </c>
    </row>
    <row r="222" spans="1:10" x14ac:dyDescent="0.15">
      <c r="A222">
        <v>221</v>
      </c>
      <c r="B222" t="s">
        <v>370</v>
      </c>
      <c r="C222" t="s">
        <v>311</v>
      </c>
      <c r="D222" t="s">
        <v>1256</v>
      </c>
      <c r="E222" t="s">
        <v>1257</v>
      </c>
      <c r="F222" t="s">
        <v>1258</v>
      </c>
      <c r="G222" t="s">
        <v>391</v>
      </c>
      <c r="J222" t="s">
        <v>340</v>
      </c>
    </row>
    <row r="223" spans="1:10" x14ac:dyDescent="0.15">
      <c r="A223">
        <v>222</v>
      </c>
      <c r="B223" t="s">
        <v>370</v>
      </c>
      <c r="C223" t="s">
        <v>311</v>
      </c>
      <c r="D223" t="s">
        <v>1259</v>
      </c>
      <c r="E223" t="s">
        <v>1260</v>
      </c>
      <c r="F223" t="s">
        <v>1261</v>
      </c>
      <c r="G223" t="s">
        <v>1208</v>
      </c>
      <c r="H223" t="s">
        <v>1262</v>
      </c>
      <c r="J223" t="s">
        <v>340</v>
      </c>
    </row>
    <row r="224" spans="1:10" x14ac:dyDescent="0.15">
      <c r="A224">
        <v>223</v>
      </c>
      <c r="B224" t="s">
        <v>370</v>
      </c>
      <c r="C224" t="s">
        <v>311</v>
      </c>
      <c r="D224" t="s">
        <v>1263</v>
      </c>
      <c r="E224" t="s">
        <v>1264</v>
      </c>
      <c r="F224" t="s">
        <v>1265</v>
      </c>
      <c r="G224" t="s">
        <v>1266</v>
      </c>
      <c r="H224" t="s">
        <v>1267</v>
      </c>
      <c r="J224" t="s">
        <v>340</v>
      </c>
    </row>
    <row r="225" spans="1:10" x14ac:dyDescent="0.15">
      <c r="A225">
        <v>224</v>
      </c>
      <c r="B225" t="s">
        <v>370</v>
      </c>
      <c r="C225" t="s">
        <v>311</v>
      </c>
      <c r="D225" t="s">
        <v>1268</v>
      </c>
      <c r="E225" t="s">
        <v>1269</v>
      </c>
      <c r="F225" t="s">
        <v>1270</v>
      </c>
      <c r="G225" t="s">
        <v>1271</v>
      </c>
      <c r="H225" t="s">
        <v>1272</v>
      </c>
      <c r="J225" t="s">
        <v>340</v>
      </c>
    </row>
    <row r="226" spans="1:10" x14ac:dyDescent="0.15">
      <c r="A226">
        <v>225</v>
      </c>
      <c r="B226" t="s">
        <v>370</v>
      </c>
      <c r="C226" t="s">
        <v>311</v>
      </c>
      <c r="D226" t="s">
        <v>1273</v>
      </c>
      <c r="E226" t="s">
        <v>1274</v>
      </c>
      <c r="F226" t="s">
        <v>1275</v>
      </c>
      <c r="G226" t="s">
        <v>535</v>
      </c>
      <c r="J226" t="s">
        <v>340</v>
      </c>
    </row>
    <row r="227" spans="1:10" x14ac:dyDescent="0.15">
      <c r="A227">
        <v>226</v>
      </c>
      <c r="B227" t="s">
        <v>370</v>
      </c>
      <c r="C227" t="s">
        <v>311</v>
      </c>
      <c r="D227" t="s">
        <v>1276</v>
      </c>
      <c r="E227" t="s">
        <v>1277</v>
      </c>
      <c r="F227" t="s">
        <v>1278</v>
      </c>
      <c r="G227" t="s">
        <v>793</v>
      </c>
      <c r="J227" t="s">
        <v>340</v>
      </c>
    </row>
    <row r="228" spans="1:10" x14ac:dyDescent="0.15">
      <c r="A228">
        <v>227</v>
      </c>
      <c r="B228" t="s">
        <v>370</v>
      </c>
      <c r="C228" t="s">
        <v>311</v>
      </c>
      <c r="D228" t="s">
        <v>1279</v>
      </c>
      <c r="E228" t="s">
        <v>1280</v>
      </c>
      <c r="F228" t="s">
        <v>1281</v>
      </c>
      <c r="G228" t="s">
        <v>1282</v>
      </c>
      <c r="J228" t="s">
        <v>340</v>
      </c>
    </row>
    <row r="229" spans="1:10" x14ac:dyDescent="0.15">
      <c r="A229">
        <v>228</v>
      </c>
      <c r="B229" t="s">
        <v>370</v>
      </c>
      <c r="C229" t="s">
        <v>311</v>
      </c>
      <c r="D229" t="s">
        <v>1283</v>
      </c>
      <c r="E229" t="s">
        <v>1284</v>
      </c>
      <c r="F229" t="s">
        <v>1285</v>
      </c>
      <c r="G229" t="s">
        <v>681</v>
      </c>
      <c r="J229" t="s">
        <v>340</v>
      </c>
    </row>
    <row r="230" spans="1:10" x14ac:dyDescent="0.15">
      <c r="A230">
        <v>229</v>
      </c>
      <c r="B230" t="s">
        <v>370</v>
      </c>
      <c r="C230" t="s">
        <v>311</v>
      </c>
      <c r="D230" t="s">
        <v>1286</v>
      </c>
      <c r="E230" t="s">
        <v>1287</v>
      </c>
      <c r="F230" t="s">
        <v>1288</v>
      </c>
      <c r="G230" t="s">
        <v>1289</v>
      </c>
      <c r="J230" t="s">
        <v>340</v>
      </c>
    </row>
    <row r="231" spans="1:10" x14ac:dyDescent="0.15">
      <c r="A231">
        <v>230</v>
      </c>
      <c r="B231" t="s">
        <v>370</v>
      </c>
      <c r="C231" t="s">
        <v>311</v>
      </c>
      <c r="D231" t="s">
        <v>1290</v>
      </c>
      <c r="E231" t="s">
        <v>1291</v>
      </c>
      <c r="F231" t="s">
        <v>1292</v>
      </c>
      <c r="G231" t="s">
        <v>1293</v>
      </c>
      <c r="J231" t="s">
        <v>340</v>
      </c>
    </row>
    <row r="232" spans="1:10" x14ac:dyDescent="0.15">
      <c r="A232">
        <v>231</v>
      </c>
      <c r="B232" t="s">
        <v>370</v>
      </c>
      <c r="C232" t="s">
        <v>311</v>
      </c>
      <c r="D232" t="s">
        <v>1294</v>
      </c>
      <c r="E232" t="s">
        <v>1295</v>
      </c>
      <c r="F232" t="s">
        <v>915</v>
      </c>
      <c r="G232" t="s">
        <v>1296</v>
      </c>
      <c r="J232" t="s">
        <v>340</v>
      </c>
    </row>
    <row r="233" spans="1:10" x14ac:dyDescent="0.15">
      <c r="A233">
        <v>232</v>
      </c>
      <c r="B233" t="s">
        <v>370</v>
      </c>
      <c r="C233" t="s">
        <v>311</v>
      </c>
      <c r="D233" t="s">
        <v>1297</v>
      </c>
      <c r="E233" t="s">
        <v>1298</v>
      </c>
      <c r="F233" t="s">
        <v>915</v>
      </c>
      <c r="G233" t="s">
        <v>1299</v>
      </c>
      <c r="H233" t="s">
        <v>1300</v>
      </c>
      <c r="J233" t="s">
        <v>340</v>
      </c>
    </row>
    <row r="234" spans="1:10" x14ac:dyDescent="0.15">
      <c r="A234">
        <v>233</v>
      </c>
      <c r="B234" t="s">
        <v>370</v>
      </c>
      <c r="C234" t="s">
        <v>311</v>
      </c>
      <c r="D234" t="s">
        <v>1301</v>
      </c>
      <c r="E234" t="s">
        <v>1302</v>
      </c>
      <c r="F234" t="s">
        <v>1303</v>
      </c>
      <c r="G234" t="s">
        <v>1304</v>
      </c>
      <c r="H234" t="s">
        <v>1305</v>
      </c>
      <c r="J234" t="s">
        <v>340</v>
      </c>
    </row>
    <row r="235" spans="1:10" x14ac:dyDescent="0.15">
      <c r="A235">
        <v>234</v>
      </c>
      <c r="B235" t="s">
        <v>370</v>
      </c>
      <c r="C235" t="s">
        <v>311</v>
      </c>
      <c r="D235" t="s">
        <v>1306</v>
      </c>
      <c r="E235" t="s">
        <v>1307</v>
      </c>
      <c r="F235" t="s">
        <v>915</v>
      </c>
      <c r="G235" t="s">
        <v>1308</v>
      </c>
      <c r="J235" t="s">
        <v>340</v>
      </c>
    </row>
    <row r="236" spans="1:10" x14ac:dyDescent="0.15">
      <c r="A236">
        <v>235</v>
      </c>
      <c r="B236" t="s">
        <v>370</v>
      </c>
      <c r="C236" t="s">
        <v>311</v>
      </c>
      <c r="D236" t="s">
        <v>1309</v>
      </c>
      <c r="E236" t="s">
        <v>1310</v>
      </c>
      <c r="F236" t="s">
        <v>915</v>
      </c>
      <c r="G236" t="s">
        <v>1311</v>
      </c>
      <c r="J236" t="s">
        <v>340</v>
      </c>
    </row>
    <row r="237" spans="1:10" x14ac:dyDescent="0.15">
      <c r="A237">
        <v>236</v>
      </c>
      <c r="B237" t="s">
        <v>370</v>
      </c>
      <c r="C237" t="s">
        <v>311</v>
      </c>
      <c r="D237" t="s">
        <v>1312</v>
      </c>
      <c r="E237" t="s">
        <v>1313</v>
      </c>
      <c r="F237" t="s">
        <v>1314</v>
      </c>
      <c r="G237" t="s">
        <v>613</v>
      </c>
      <c r="H237" t="s">
        <v>1315</v>
      </c>
      <c r="J237" t="s">
        <v>340</v>
      </c>
    </row>
    <row r="238" spans="1:10" x14ac:dyDescent="0.15">
      <c r="A238">
        <v>237</v>
      </c>
      <c r="B238" t="s">
        <v>370</v>
      </c>
      <c r="C238" t="s">
        <v>311</v>
      </c>
      <c r="D238" t="s">
        <v>1316</v>
      </c>
      <c r="E238" t="s">
        <v>1317</v>
      </c>
      <c r="F238" t="s">
        <v>1318</v>
      </c>
      <c r="G238" t="s">
        <v>378</v>
      </c>
      <c r="J238" t="s">
        <v>340</v>
      </c>
    </row>
    <row r="239" spans="1:10" x14ac:dyDescent="0.15">
      <c r="A239">
        <v>238</v>
      </c>
      <c r="B239" t="s">
        <v>370</v>
      </c>
      <c r="C239" t="s">
        <v>311</v>
      </c>
      <c r="D239" t="s">
        <v>1319</v>
      </c>
      <c r="E239" t="s">
        <v>1320</v>
      </c>
      <c r="F239" t="s">
        <v>1321</v>
      </c>
      <c r="G239" t="s">
        <v>476</v>
      </c>
      <c r="J239" t="s">
        <v>340</v>
      </c>
    </row>
    <row r="240" spans="1:10" x14ac:dyDescent="0.15">
      <c r="A240">
        <v>239</v>
      </c>
      <c r="B240" t="s">
        <v>370</v>
      </c>
      <c r="C240" t="s">
        <v>311</v>
      </c>
      <c r="D240" t="s">
        <v>1322</v>
      </c>
      <c r="E240" t="s">
        <v>1323</v>
      </c>
      <c r="F240" t="s">
        <v>1324</v>
      </c>
      <c r="G240" t="s">
        <v>600</v>
      </c>
      <c r="J240" t="s">
        <v>340</v>
      </c>
    </row>
    <row r="241" spans="1:10" x14ac:dyDescent="0.15">
      <c r="A241">
        <v>240</v>
      </c>
      <c r="B241" t="s">
        <v>370</v>
      </c>
      <c r="C241" t="s">
        <v>311</v>
      </c>
      <c r="D241" t="s">
        <v>1325</v>
      </c>
      <c r="E241" t="s">
        <v>1326</v>
      </c>
      <c r="F241" t="s">
        <v>1327</v>
      </c>
      <c r="G241" t="s">
        <v>476</v>
      </c>
      <c r="J241" t="s">
        <v>340</v>
      </c>
    </row>
    <row r="242" spans="1:10" x14ac:dyDescent="0.15">
      <c r="A242">
        <v>241</v>
      </c>
      <c r="B242" t="s">
        <v>370</v>
      </c>
      <c r="C242" t="s">
        <v>311</v>
      </c>
      <c r="D242" t="s">
        <v>1328</v>
      </c>
      <c r="E242" t="s">
        <v>1329</v>
      </c>
      <c r="F242" t="s">
        <v>1330</v>
      </c>
      <c r="G242" t="s">
        <v>781</v>
      </c>
      <c r="J242" t="s">
        <v>340</v>
      </c>
    </row>
    <row r="243" spans="1:10" x14ac:dyDescent="0.15">
      <c r="A243">
        <v>242</v>
      </c>
      <c r="B243" t="s">
        <v>370</v>
      </c>
      <c r="C243" t="s">
        <v>311</v>
      </c>
      <c r="D243" t="s">
        <v>1331</v>
      </c>
      <c r="E243" t="s">
        <v>1332</v>
      </c>
      <c r="F243" t="s">
        <v>1333</v>
      </c>
      <c r="G243" t="s">
        <v>1304</v>
      </c>
      <c r="J243" t="s">
        <v>340</v>
      </c>
    </row>
    <row r="244" spans="1:10" x14ac:dyDescent="0.15">
      <c r="A244">
        <v>243</v>
      </c>
      <c r="B244" t="s">
        <v>370</v>
      </c>
      <c r="C244" t="s">
        <v>311</v>
      </c>
      <c r="D244" t="s">
        <v>1334</v>
      </c>
      <c r="E244" t="s">
        <v>1335</v>
      </c>
      <c r="F244" t="s">
        <v>1336</v>
      </c>
      <c r="G244" t="s">
        <v>823</v>
      </c>
      <c r="J244" t="s">
        <v>340</v>
      </c>
    </row>
    <row r="245" spans="1:10" x14ac:dyDescent="0.15">
      <c r="A245">
        <v>244</v>
      </c>
      <c r="B245" t="s">
        <v>370</v>
      </c>
      <c r="C245" t="s">
        <v>311</v>
      </c>
      <c r="D245" t="s">
        <v>1337</v>
      </c>
      <c r="E245" t="s">
        <v>1338</v>
      </c>
      <c r="F245" t="s">
        <v>1339</v>
      </c>
      <c r="G245" t="s">
        <v>481</v>
      </c>
      <c r="J245" t="s">
        <v>340</v>
      </c>
    </row>
    <row r="246" spans="1:10" x14ac:dyDescent="0.15">
      <c r="A246">
        <v>245</v>
      </c>
      <c r="B246" t="s">
        <v>370</v>
      </c>
      <c r="C246" t="s">
        <v>311</v>
      </c>
      <c r="D246" t="s">
        <v>1340</v>
      </c>
      <c r="E246" t="s">
        <v>1341</v>
      </c>
      <c r="F246" t="s">
        <v>1342</v>
      </c>
      <c r="G246" t="s">
        <v>449</v>
      </c>
      <c r="J246" t="s">
        <v>340</v>
      </c>
    </row>
    <row r="247" spans="1:10" x14ac:dyDescent="0.15">
      <c r="A247">
        <v>246</v>
      </c>
      <c r="B247" t="s">
        <v>370</v>
      </c>
      <c r="C247" t="s">
        <v>311</v>
      </c>
      <c r="D247" t="s">
        <v>1343</v>
      </c>
      <c r="E247" t="s">
        <v>1344</v>
      </c>
      <c r="F247" t="s">
        <v>1345</v>
      </c>
      <c r="G247" t="s">
        <v>1346</v>
      </c>
      <c r="J247" t="s">
        <v>340</v>
      </c>
    </row>
    <row r="248" spans="1:10" x14ac:dyDescent="0.15">
      <c r="A248">
        <v>247</v>
      </c>
      <c r="B248" t="s">
        <v>370</v>
      </c>
      <c r="C248" t="s">
        <v>311</v>
      </c>
      <c r="D248" t="s">
        <v>1347</v>
      </c>
      <c r="E248" t="s">
        <v>1348</v>
      </c>
      <c r="F248" t="s">
        <v>1349</v>
      </c>
      <c r="G248" t="s">
        <v>396</v>
      </c>
      <c r="H248" t="s">
        <v>1350</v>
      </c>
      <c r="J248" t="s">
        <v>340</v>
      </c>
    </row>
    <row r="249" spans="1:10" x14ac:dyDescent="0.15">
      <c r="A249">
        <v>248</v>
      </c>
      <c r="B249" t="s">
        <v>370</v>
      </c>
      <c r="C249" t="s">
        <v>311</v>
      </c>
      <c r="D249" t="s">
        <v>1351</v>
      </c>
      <c r="E249" t="s">
        <v>1352</v>
      </c>
      <c r="F249" t="s">
        <v>1353</v>
      </c>
      <c r="G249" t="s">
        <v>396</v>
      </c>
      <c r="J249" t="s">
        <v>340</v>
      </c>
    </row>
    <row r="250" spans="1:10" x14ac:dyDescent="0.15">
      <c r="A250">
        <v>249</v>
      </c>
      <c r="B250" t="s">
        <v>370</v>
      </c>
      <c r="C250" t="s">
        <v>311</v>
      </c>
      <c r="D250" t="s">
        <v>1354</v>
      </c>
      <c r="E250" t="s">
        <v>1355</v>
      </c>
      <c r="F250" t="s">
        <v>1356</v>
      </c>
      <c r="G250" t="s">
        <v>396</v>
      </c>
      <c r="J250" t="s">
        <v>340</v>
      </c>
    </row>
    <row r="251" spans="1:10" x14ac:dyDescent="0.15">
      <c r="A251">
        <v>250</v>
      </c>
      <c r="B251" t="s">
        <v>370</v>
      </c>
      <c r="C251" t="s">
        <v>311</v>
      </c>
      <c r="D251" t="s">
        <v>1357</v>
      </c>
      <c r="E251" t="s">
        <v>1358</v>
      </c>
      <c r="F251" t="s">
        <v>1359</v>
      </c>
      <c r="G251" t="s">
        <v>1360</v>
      </c>
      <c r="H251" t="s">
        <v>1361</v>
      </c>
      <c r="J251" t="s">
        <v>340</v>
      </c>
    </row>
    <row r="252" spans="1:10" x14ac:dyDescent="0.15">
      <c r="A252">
        <v>251</v>
      </c>
      <c r="B252" t="s">
        <v>370</v>
      </c>
      <c r="C252" t="s">
        <v>311</v>
      </c>
      <c r="D252" t="s">
        <v>1362</v>
      </c>
      <c r="E252" t="s">
        <v>1363</v>
      </c>
      <c r="F252" t="s">
        <v>1364</v>
      </c>
      <c r="G252" t="s">
        <v>1365</v>
      </c>
      <c r="J252" t="s">
        <v>340</v>
      </c>
    </row>
    <row r="253" spans="1:10" x14ac:dyDescent="0.15">
      <c r="A253">
        <v>252</v>
      </c>
      <c r="B253" t="s">
        <v>370</v>
      </c>
      <c r="C253" t="s">
        <v>311</v>
      </c>
      <c r="D253" t="s">
        <v>1366</v>
      </c>
      <c r="E253" t="s">
        <v>1367</v>
      </c>
      <c r="F253" t="s">
        <v>1368</v>
      </c>
      <c r="G253" t="s">
        <v>721</v>
      </c>
      <c r="J253" t="s">
        <v>340</v>
      </c>
    </row>
    <row r="254" spans="1:10" x14ac:dyDescent="0.15">
      <c r="A254">
        <v>253</v>
      </c>
      <c r="B254" t="s">
        <v>370</v>
      </c>
      <c r="C254" t="s">
        <v>311</v>
      </c>
      <c r="D254" t="s">
        <v>1369</v>
      </c>
      <c r="E254" t="s">
        <v>1370</v>
      </c>
      <c r="F254" t="s">
        <v>1371</v>
      </c>
      <c r="G254" t="s">
        <v>378</v>
      </c>
      <c r="J254" t="s">
        <v>340</v>
      </c>
    </row>
    <row r="255" spans="1:10" x14ac:dyDescent="0.15">
      <c r="A255">
        <v>254</v>
      </c>
      <c r="B255" t="s">
        <v>370</v>
      </c>
      <c r="C255" t="s">
        <v>311</v>
      </c>
      <c r="D255" t="s">
        <v>1372</v>
      </c>
      <c r="E255" t="s">
        <v>1373</v>
      </c>
      <c r="F255" t="s">
        <v>1374</v>
      </c>
      <c r="G255" t="s">
        <v>868</v>
      </c>
      <c r="H255" t="s">
        <v>1375</v>
      </c>
      <c r="J255" t="s">
        <v>340</v>
      </c>
    </row>
    <row r="256" spans="1:10" x14ac:dyDescent="0.15">
      <c r="A256">
        <v>255</v>
      </c>
      <c r="B256" t="s">
        <v>370</v>
      </c>
      <c r="C256" t="s">
        <v>311</v>
      </c>
      <c r="D256" t="s">
        <v>1376</v>
      </c>
      <c r="E256" t="s">
        <v>1377</v>
      </c>
      <c r="F256" t="s">
        <v>1378</v>
      </c>
      <c r="G256" t="s">
        <v>535</v>
      </c>
      <c r="H256" t="s">
        <v>1379</v>
      </c>
      <c r="J256" t="s">
        <v>340</v>
      </c>
    </row>
    <row r="257" spans="1:10" x14ac:dyDescent="0.15">
      <c r="A257">
        <v>256</v>
      </c>
      <c r="B257" t="s">
        <v>370</v>
      </c>
      <c r="C257" t="s">
        <v>311</v>
      </c>
      <c r="D257" t="s">
        <v>1380</v>
      </c>
      <c r="E257" t="s">
        <v>1381</v>
      </c>
      <c r="F257" t="s">
        <v>1382</v>
      </c>
      <c r="G257" t="s">
        <v>1055</v>
      </c>
      <c r="J257" t="s">
        <v>340</v>
      </c>
    </row>
    <row r="258" spans="1:10" x14ac:dyDescent="0.15">
      <c r="A258">
        <v>257</v>
      </c>
      <c r="B258" t="s">
        <v>370</v>
      </c>
      <c r="C258" t="s">
        <v>311</v>
      </c>
      <c r="D258" t="s">
        <v>1383</v>
      </c>
      <c r="E258" t="s">
        <v>1384</v>
      </c>
      <c r="F258" t="s">
        <v>1385</v>
      </c>
      <c r="G258" t="s">
        <v>535</v>
      </c>
      <c r="J258" t="s">
        <v>340</v>
      </c>
    </row>
    <row r="259" spans="1:10" x14ac:dyDescent="0.15">
      <c r="A259">
        <v>258</v>
      </c>
      <c r="B259" t="s">
        <v>370</v>
      </c>
      <c r="C259" t="s">
        <v>311</v>
      </c>
      <c r="D259" t="s">
        <v>1386</v>
      </c>
      <c r="E259" t="s">
        <v>1387</v>
      </c>
      <c r="F259" t="s">
        <v>1388</v>
      </c>
      <c r="G259" t="s">
        <v>1389</v>
      </c>
      <c r="J259" t="s">
        <v>340</v>
      </c>
    </row>
    <row r="260" spans="1:10" x14ac:dyDescent="0.15">
      <c r="A260">
        <v>259</v>
      </c>
      <c r="B260" t="s">
        <v>370</v>
      </c>
      <c r="C260" t="s">
        <v>311</v>
      </c>
      <c r="D260" t="s">
        <v>1390</v>
      </c>
      <c r="E260" t="s">
        <v>1391</v>
      </c>
      <c r="F260" t="s">
        <v>1392</v>
      </c>
      <c r="G260" t="s">
        <v>651</v>
      </c>
      <c r="H260" t="s">
        <v>1393</v>
      </c>
      <c r="J260" t="s">
        <v>340</v>
      </c>
    </row>
    <row r="261" spans="1:10" x14ac:dyDescent="0.15">
      <c r="A261">
        <v>260</v>
      </c>
      <c r="B261" t="s">
        <v>370</v>
      </c>
      <c r="C261" t="s">
        <v>311</v>
      </c>
      <c r="D261" t="s">
        <v>1394</v>
      </c>
      <c r="E261" t="s">
        <v>1395</v>
      </c>
      <c r="F261" t="s">
        <v>1396</v>
      </c>
      <c r="G261" t="s">
        <v>535</v>
      </c>
      <c r="J261" t="s">
        <v>340</v>
      </c>
    </row>
    <row r="262" spans="1:10" x14ac:dyDescent="0.15">
      <c r="A262">
        <v>261</v>
      </c>
      <c r="B262" t="s">
        <v>370</v>
      </c>
      <c r="C262" t="s">
        <v>311</v>
      </c>
      <c r="D262" t="s">
        <v>1397</v>
      </c>
      <c r="E262" t="s">
        <v>1398</v>
      </c>
      <c r="F262" t="s">
        <v>1399</v>
      </c>
      <c r="G262" t="s">
        <v>391</v>
      </c>
      <c r="J262" t="s">
        <v>340</v>
      </c>
    </row>
    <row r="263" spans="1:10" x14ac:dyDescent="0.15">
      <c r="A263">
        <v>262</v>
      </c>
      <c r="B263" t="s">
        <v>370</v>
      </c>
      <c r="C263" t="s">
        <v>311</v>
      </c>
      <c r="D263" t="s">
        <v>1400</v>
      </c>
      <c r="E263" t="s">
        <v>1401</v>
      </c>
      <c r="F263" t="s">
        <v>1402</v>
      </c>
      <c r="G263" t="s">
        <v>547</v>
      </c>
      <c r="J263" t="s">
        <v>340</v>
      </c>
    </row>
    <row r="264" spans="1:10" x14ac:dyDescent="0.15">
      <c r="A264">
        <v>263</v>
      </c>
      <c r="B264" t="s">
        <v>370</v>
      </c>
      <c r="C264" t="s">
        <v>311</v>
      </c>
      <c r="D264" t="s">
        <v>1403</v>
      </c>
      <c r="E264" t="s">
        <v>1404</v>
      </c>
      <c r="F264" t="s">
        <v>1405</v>
      </c>
      <c r="G264" t="s">
        <v>391</v>
      </c>
      <c r="J264" t="s">
        <v>340</v>
      </c>
    </row>
    <row r="265" spans="1:10" x14ac:dyDescent="0.15">
      <c r="A265">
        <v>264</v>
      </c>
      <c r="B265" t="s">
        <v>370</v>
      </c>
      <c r="C265" t="s">
        <v>311</v>
      </c>
      <c r="D265" t="s">
        <v>1406</v>
      </c>
      <c r="E265" t="s">
        <v>1407</v>
      </c>
      <c r="F265" t="s">
        <v>1408</v>
      </c>
      <c r="G265" t="s">
        <v>476</v>
      </c>
      <c r="H265" t="s">
        <v>1409</v>
      </c>
      <c r="J265" t="s">
        <v>340</v>
      </c>
    </row>
    <row r="266" spans="1:10" x14ac:dyDescent="0.15">
      <c r="A266">
        <v>265</v>
      </c>
      <c r="B266" t="s">
        <v>370</v>
      </c>
      <c r="C266" t="s">
        <v>311</v>
      </c>
      <c r="D266" t="s">
        <v>1410</v>
      </c>
      <c r="E266" t="s">
        <v>1411</v>
      </c>
      <c r="F266" t="s">
        <v>1412</v>
      </c>
      <c r="G266" t="s">
        <v>396</v>
      </c>
      <c r="H266" t="s">
        <v>730</v>
      </c>
      <c r="J266" t="s">
        <v>340</v>
      </c>
    </row>
    <row r="267" spans="1:10" x14ac:dyDescent="0.15">
      <c r="A267">
        <v>266</v>
      </c>
      <c r="B267" t="s">
        <v>370</v>
      </c>
      <c r="C267" t="s">
        <v>311</v>
      </c>
      <c r="D267" t="s">
        <v>1413</v>
      </c>
      <c r="E267" t="s">
        <v>1414</v>
      </c>
      <c r="F267" t="s">
        <v>1415</v>
      </c>
      <c r="G267" t="s">
        <v>449</v>
      </c>
      <c r="J267" t="s">
        <v>340</v>
      </c>
    </row>
    <row r="268" spans="1:10" x14ac:dyDescent="0.15">
      <c r="A268">
        <v>267</v>
      </c>
      <c r="B268" t="s">
        <v>370</v>
      </c>
      <c r="C268" t="s">
        <v>311</v>
      </c>
      <c r="D268" t="s">
        <v>1416</v>
      </c>
      <c r="E268" t="s">
        <v>1417</v>
      </c>
      <c r="F268" t="s">
        <v>1418</v>
      </c>
      <c r="G268" t="s">
        <v>1164</v>
      </c>
      <c r="J268" t="s">
        <v>340</v>
      </c>
    </row>
    <row r="269" spans="1:10" x14ac:dyDescent="0.15">
      <c r="A269">
        <v>268</v>
      </c>
      <c r="B269" t="s">
        <v>370</v>
      </c>
      <c r="C269" t="s">
        <v>311</v>
      </c>
      <c r="D269" t="s">
        <v>1419</v>
      </c>
      <c r="E269" t="s">
        <v>1420</v>
      </c>
      <c r="F269" t="s">
        <v>1421</v>
      </c>
      <c r="G269" t="s">
        <v>396</v>
      </c>
      <c r="J269" t="s">
        <v>340</v>
      </c>
    </row>
    <row r="270" spans="1:10" x14ac:dyDescent="0.15">
      <c r="A270">
        <v>269</v>
      </c>
      <c r="B270" t="s">
        <v>370</v>
      </c>
      <c r="C270" t="s">
        <v>311</v>
      </c>
      <c r="D270" t="s">
        <v>1422</v>
      </c>
      <c r="E270" t="s">
        <v>1423</v>
      </c>
      <c r="F270" t="s">
        <v>1424</v>
      </c>
      <c r="G270" t="s">
        <v>1425</v>
      </c>
      <c r="J270" t="s">
        <v>340</v>
      </c>
    </row>
    <row r="271" spans="1:10" x14ac:dyDescent="0.15">
      <c r="A271">
        <v>270</v>
      </c>
      <c r="B271" t="s">
        <v>370</v>
      </c>
      <c r="C271" t="s">
        <v>311</v>
      </c>
      <c r="D271" t="s">
        <v>1426</v>
      </c>
      <c r="E271" t="s">
        <v>1427</v>
      </c>
      <c r="F271" t="s">
        <v>1428</v>
      </c>
      <c r="G271" t="s">
        <v>1429</v>
      </c>
      <c r="J271" t="s">
        <v>340</v>
      </c>
    </row>
    <row r="272" spans="1:10" x14ac:dyDescent="0.15">
      <c r="A272">
        <v>271</v>
      </c>
      <c r="B272" t="s">
        <v>370</v>
      </c>
      <c r="C272" t="s">
        <v>311</v>
      </c>
      <c r="D272" t="s">
        <v>1430</v>
      </c>
      <c r="E272" t="s">
        <v>1431</v>
      </c>
      <c r="F272" t="s">
        <v>1432</v>
      </c>
      <c r="G272" t="s">
        <v>656</v>
      </c>
      <c r="J272" t="s">
        <v>340</v>
      </c>
    </row>
    <row r="273" spans="1:10" x14ac:dyDescent="0.15">
      <c r="A273">
        <v>272</v>
      </c>
      <c r="B273" t="s">
        <v>370</v>
      </c>
      <c r="C273" t="s">
        <v>311</v>
      </c>
      <c r="D273" t="s">
        <v>1433</v>
      </c>
      <c r="E273" t="s">
        <v>1434</v>
      </c>
      <c r="F273" t="s">
        <v>915</v>
      </c>
      <c r="G273" t="s">
        <v>1435</v>
      </c>
      <c r="H273" t="s">
        <v>1436</v>
      </c>
      <c r="J273" t="s">
        <v>340</v>
      </c>
    </row>
    <row r="274" spans="1:10" x14ac:dyDescent="0.15">
      <c r="A274">
        <v>273</v>
      </c>
      <c r="B274" t="s">
        <v>370</v>
      </c>
      <c r="C274" t="s">
        <v>311</v>
      </c>
      <c r="D274" t="s">
        <v>1437</v>
      </c>
      <c r="E274" t="s">
        <v>1438</v>
      </c>
      <c r="F274" t="s">
        <v>1439</v>
      </c>
      <c r="G274" t="s">
        <v>635</v>
      </c>
      <c r="J274" t="s">
        <v>340</v>
      </c>
    </row>
    <row r="275" spans="1:10" x14ac:dyDescent="0.15">
      <c r="A275">
        <v>274</v>
      </c>
      <c r="B275" t="s">
        <v>370</v>
      </c>
      <c r="C275" t="s">
        <v>311</v>
      </c>
      <c r="D275" t="s">
        <v>1440</v>
      </c>
      <c r="E275" t="s">
        <v>1441</v>
      </c>
      <c r="F275" t="s">
        <v>1442</v>
      </c>
      <c r="G275" t="s">
        <v>635</v>
      </c>
      <c r="J275" t="s">
        <v>340</v>
      </c>
    </row>
    <row r="276" spans="1:10" x14ac:dyDescent="0.15">
      <c r="A276">
        <v>275</v>
      </c>
      <c r="B276" t="s">
        <v>370</v>
      </c>
      <c r="C276" t="s">
        <v>311</v>
      </c>
      <c r="D276" t="s">
        <v>1443</v>
      </c>
      <c r="E276" t="s">
        <v>1444</v>
      </c>
      <c r="F276" t="s">
        <v>1445</v>
      </c>
      <c r="G276" t="s">
        <v>453</v>
      </c>
      <c r="H276" t="s">
        <v>1446</v>
      </c>
      <c r="J276" t="s">
        <v>340</v>
      </c>
    </row>
    <row r="277" spans="1:10" x14ac:dyDescent="0.15">
      <c r="A277">
        <v>276</v>
      </c>
      <c r="B277" t="s">
        <v>370</v>
      </c>
      <c r="C277" t="s">
        <v>311</v>
      </c>
      <c r="D277" t="s">
        <v>1447</v>
      </c>
      <c r="E277" t="s">
        <v>1448</v>
      </c>
      <c r="F277" t="s">
        <v>1449</v>
      </c>
      <c r="G277" t="s">
        <v>547</v>
      </c>
      <c r="H277" t="s">
        <v>1450</v>
      </c>
      <c r="J277" t="s">
        <v>340</v>
      </c>
    </row>
    <row r="278" spans="1:10" x14ac:dyDescent="0.15">
      <c r="A278">
        <v>277</v>
      </c>
      <c r="B278" t="s">
        <v>370</v>
      </c>
      <c r="C278" t="s">
        <v>311</v>
      </c>
      <c r="D278" t="s">
        <v>1451</v>
      </c>
      <c r="E278" t="s">
        <v>1452</v>
      </c>
      <c r="F278" t="s">
        <v>1453</v>
      </c>
      <c r="G278" t="s">
        <v>396</v>
      </c>
      <c r="J278" t="s">
        <v>340</v>
      </c>
    </row>
    <row r="279" spans="1:10" x14ac:dyDescent="0.15">
      <c r="A279">
        <v>278</v>
      </c>
      <c r="B279" t="s">
        <v>370</v>
      </c>
      <c r="C279" t="s">
        <v>311</v>
      </c>
      <c r="D279" t="s">
        <v>1454</v>
      </c>
      <c r="E279" t="s">
        <v>1455</v>
      </c>
      <c r="F279" t="s">
        <v>1456</v>
      </c>
      <c r="G279" t="s">
        <v>565</v>
      </c>
      <c r="J279" t="s">
        <v>340</v>
      </c>
    </row>
    <row r="280" spans="1:10" x14ac:dyDescent="0.15">
      <c r="A280">
        <v>279</v>
      </c>
      <c r="B280" t="s">
        <v>370</v>
      </c>
      <c r="C280" t="s">
        <v>311</v>
      </c>
      <c r="D280" t="s">
        <v>1457</v>
      </c>
      <c r="E280" t="s">
        <v>1458</v>
      </c>
      <c r="F280" t="s">
        <v>1459</v>
      </c>
      <c r="G280" t="s">
        <v>391</v>
      </c>
      <c r="J280" t="s">
        <v>340</v>
      </c>
    </row>
    <row r="281" spans="1:10" x14ac:dyDescent="0.15">
      <c r="A281">
        <v>280</v>
      </c>
      <c r="B281" t="s">
        <v>370</v>
      </c>
      <c r="C281" t="s">
        <v>311</v>
      </c>
      <c r="D281" t="s">
        <v>1460</v>
      </c>
      <c r="E281" t="s">
        <v>1461</v>
      </c>
      <c r="F281" t="s">
        <v>1462</v>
      </c>
      <c r="G281" t="s">
        <v>423</v>
      </c>
      <c r="J281" t="s">
        <v>340</v>
      </c>
    </row>
    <row r="282" spans="1:10" x14ac:dyDescent="0.15">
      <c r="A282">
        <v>281</v>
      </c>
      <c r="B282" t="s">
        <v>370</v>
      </c>
      <c r="C282" t="s">
        <v>311</v>
      </c>
      <c r="D282" t="s">
        <v>1463</v>
      </c>
      <c r="E282" t="s">
        <v>1464</v>
      </c>
      <c r="F282" t="s">
        <v>1465</v>
      </c>
      <c r="G282" t="s">
        <v>651</v>
      </c>
      <c r="J282" t="s">
        <v>340</v>
      </c>
    </row>
    <row r="283" spans="1:10" x14ac:dyDescent="0.15">
      <c r="A283">
        <v>282</v>
      </c>
      <c r="B283" t="s">
        <v>370</v>
      </c>
      <c r="C283" t="s">
        <v>311</v>
      </c>
      <c r="D283" t="s">
        <v>1466</v>
      </c>
      <c r="E283" t="s">
        <v>1467</v>
      </c>
      <c r="F283" t="s">
        <v>1468</v>
      </c>
      <c r="G283" t="s">
        <v>1469</v>
      </c>
      <c r="J283" t="s">
        <v>340</v>
      </c>
    </row>
    <row r="284" spans="1:10" x14ac:dyDescent="0.15">
      <c r="A284">
        <v>283</v>
      </c>
      <c r="B284" t="s">
        <v>370</v>
      </c>
      <c r="C284" t="s">
        <v>311</v>
      </c>
      <c r="D284" t="s">
        <v>1470</v>
      </c>
      <c r="E284" t="s">
        <v>1471</v>
      </c>
      <c r="F284" t="s">
        <v>1472</v>
      </c>
      <c r="G284" t="s">
        <v>635</v>
      </c>
      <c r="J284" t="s">
        <v>340</v>
      </c>
    </row>
    <row r="285" spans="1:10" x14ac:dyDescent="0.15">
      <c r="A285">
        <v>284</v>
      </c>
      <c r="B285" t="s">
        <v>370</v>
      </c>
      <c r="C285" t="s">
        <v>311</v>
      </c>
      <c r="D285" t="s">
        <v>1473</v>
      </c>
      <c r="E285" t="s">
        <v>1474</v>
      </c>
      <c r="F285" t="s">
        <v>1475</v>
      </c>
      <c r="G285" t="s">
        <v>423</v>
      </c>
      <c r="J285" t="s">
        <v>340</v>
      </c>
    </row>
    <row r="286" spans="1:10" x14ac:dyDescent="0.15">
      <c r="A286">
        <v>285</v>
      </c>
      <c r="B286" t="s">
        <v>370</v>
      </c>
      <c r="C286" t="s">
        <v>311</v>
      </c>
      <c r="D286" t="s">
        <v>1476</v>
      </c>
      <c r="E286" t="s">
        <v>1477</v>
      </c>
      <c r="F286" t="s">
        <v>1382</v>
      </c>
      <c r="G286" t="s">
        <v>565</v>
      </c>
      <c r="J286" t="s">
        <v>340</v>
      </c>
    </row>
    <row r="287" spans="1:10" x14ac:dyDescent="0.15">
      <c r="A287">
        <v>286</v>
      </c>
      <c r="B287" t="s">
        <v>370</v>
      </c>
      <c r="C287" t="s">
        <v>311</v>
      </c>
      <c r="D287" t="s">
        <v>1478</v>
      </c>
      <c r="E287" t="s">
        <v>1479</v>
      </c>
      <c r="F287" t="s">
        <v>1480</v>
      </c>
      <c r="G287" t="s">
        <v>793</v>
      </c>
      <c r="J287" t="s">
        <v>340</v>
      </c>
    </row>
    <row r="288" spans="1:10" x14ac:dyDescent="0.15">
      <c r="A288">
        <v>287</v>
      </c>
      <c r="B288" t="s">
        <v>370</v>
      </c>
      <c r="C288" t="s">
        <v>311</v>
      </c>
      <c r="D288" t="s">
        <v>1481</v>
      </c>
      <c r="E288" t="s">
        <v>1482</v>
      </c>
      <c r="F288" t="s">
        <v>1483</v>
      </c>
      <c r="G288" t="s">
        <v>396</v>
      </c>
      <c r="H288" t="s">
        <v>1484</v>
      </c>
      <c r="J288" t="s">
        <v>340</v>
      </c>
    </row>
    <row r="289" spans="1:10" x14ac:dyDescent="0.15">
      <c r="A289">
        <v>288</v>
      </c>
      <c r="B289" t="s">
        <v>370</v>
      </c>
      <c r="C289" t="s">
        <v>311</v>
      </c>
      <c r="D289" t="s">
        <v>1485</v>
      </c>
      <c r="E289" t="s">
        <v>1486</v>
      </c>
      <c r="F289" t="s">
        <v>1487</v>
      </c>
      <c r="G289" t="s">
        <v>449</v>
      </c>
      <c r="H289" t="s">
        <v>1488</v>
      </c>
      <c r="J289" t="s">
        <v>340</v>
      </c>
    </row>
    <row r="290" spans="1:10" x14ac:dyDescent="0.15">
      <c r="A290">
        <v>289</v>
      </c>
      <c r="B290" t="s">
        <v>370</v>
      </c>
      <c r="C290" t="s">
        <v>311</v>
      </c>
      <c r="D290" t="s">
        <v>1489</v>
      </c>
      <c r="E290" t="s">
        <v>1490</v>
      </c>
      <c r="F290" t="s">
        <v>1491</v>
      </c>
      <c r="G290" t="s">
        <v>1492</v>
      </c>
      <c r="H290" t="s">
        <v>1493</v>
      </c>
      <c r="J290" t="s">
        <v>340</v>
      </c>
    </row>
    <row r="291" spans="1:10" x14ac:dyDescent="0.15">
      <c r="A291">
        <v>290</v>
      </c>
      <c r="B291" t="s">
        <v>370</v>
      </c>
      <c r="C291" t="s">
        <v>311</v>
      </c>
      <c r="D291" t="s">
        <v>1494</v>
      </c>
      <c r="E291" t="s">
        <v>1495</v>
      </c>
      <c r="F291" t="s">
        <v>1496</v>
      </c>
      <c r="G291" t="s">
        <v>823</v>
      </c>
      <c r="H291" t="s">
        <v>1497</v>
      </c>
      <c r="J291" t="s">
        <v>340</v>
      </c>
    </row>
    <row r="292" spans="1:10" x14ac:dyDescent="0.15">
      <c r="A292">
        <v>291</v>
      </c>
      <c r="B292" t="s">
        <v>370</v>
      </c>
      <c r="C292" t="s">
        <v>311</v>
      </c>
      <c r="D292" t="s">
        <v>1498</v>
      </c>
      <c r="E292" t="s">
        <v>1499</v>
      </c>
      <c r="F292" t="s">
        <v>1500</v>
      </c>
      <c r="G292" t="s">
        <v>1501</v>
      </c>
      <c r="H292" t="s">
        <v>1502</v>
      </c>
      <c r="J292" t="s">
        <v>340</v>
      </c>
    </row>
    <row r="293" spans="1:10" x14ac:dyDescent="0.15">
      <c r="A293">
        <v>292</v>
      </c>
      <c r="B293" t="s">
        <v>370</v>
      </c>
      <c r="C293" t="s">
        <v>311</v>
      </c>
      <c r="D293" t="s">
        <v>1503</v>
      </c>
      <c r="E293" t="s">
        <v>1504</v>
      </c>
      <c r="F293" t="s">
        <v>1505</v>
      </c>
      <c r="G293" t="s">
        <v>476</v>
      </c>
      <c r="J293" t="s">
        <v>340</v>
      </c>
    </row>
    <row r="294" spans="1:10" x14ac:dyDescent="0.15">
      <c r="A294">
        <v>293</v>
      </c>
      <c r="B294" t="s">
        <v>370</v>
      </c>
      <c r="C294" t="s">
        <v>311</v>
      </c>
      <c r="D294" t="s">
        <v>1506</v>
      </c>
      <c r="E294" t="s">
        <v>1507</v>
      </c>
      <c r="F294" t="s">
        <v>1508</v>
      </c>
      <c r="G294" t="s">
        <v>656</v>
      </c>
      <c r="J294" t="s">
        <v>340</v>
      </c>
    </row>
    <row r="295" spans="1:10" x14ac:dyDescent="0.15">
      <c r="A295">
        <v>294</v>
      </c>
      <c r="B295" t="s">
        <v>370</v>
      </c>
      <c r="C295" t="s">
        <v>311</v>
      </c>
      <c r="D295" t="s">
        <v>1509</v>
      </c>
      <c r="E295" t="s">
        <v>1510</v>
      </c>
      <c r="F295" t="s">
        <v>1511</v>
      </c>
      <c r="G295" t="s">
        <v>737</v>
      </c>
      <c r="H295" t="s">
        <v>1512</v>
      </c>
      <c r="J295" t="s">
        <v>340</v>
      </c>
    </row>
    <row r="296" spans="1:10" x14ac:dyDescent="0.15">
      <c r="A296">
        <v>295</v>
      </c>
      <c r="B296" t="s">
        <v>370</v>
      </c>
      <c r="C296" t="s">
        <v>311</v>
      </c>
      <c r="D296" t="s">
        <v>1513</v>
      </c>
      <c r="E296" t="s">
        <v>1514</v>
      </c>
      <c r="F296" t="s">
        <v>1515</v>
      </c>
      <c r="G296" t="s">
        <v>449</v>
      </c>
      <c r="H296" t="s">
        <v>1516</v>
      </c>
      <c r="J296" t="s">
        <v>340</v>
      </c>
    </row>
    <row r="297" spans="1:10" x14ac:dyDescent="0.15">
      <c r="A297">
        <v>296</v>
      </c>
      <c r="B297" t="s">
        <v>370</v>
      </c>
      <c r="C297" t="s">
        <v>311</v>
      </c>
      <c r="D297" t="s">
        <v>1517</v>
      </c>
      <c r="E297" t="s">
        <v>1518</v>
      </c>
      <c r="F297" t="s">
        <v>1519</v>
      </c>
      <c r="G297" t="s">
        <v>382</v>
      </c>
      <c r="J297" t="s">
        <v>340</v>
      </c>
    </row>
    <row r="298" spans="1:10" x14ac:dyDescent="0.15">
      <c r="A298">
        <v>297</v>
      </c>
      <c r="B298" t="s">
        <v>370</v>
      </c>
      <c r="C298" t="s">
        <v>311</v>
      </c>
      <c r="D298" t="s">
        <v>1520</v>
      </c>
      <c r="E298" t="s">
        <v>1521</v>
      </c>
      <c r="F298" t="s">
        <v>1522</v>
      </c>
      <c r="G298" t="s">
        <v>476</v>
      </c>
      <c r="H298" t="s">
        <v>1523</v>
      </c>
      <c r="J298" t="s">
        <v>340</v>
      </c>
    </row>
    <row r="299" spans="1:10" x14ac:dyDescent="0.15">
      <c r="A299">
        <v>298</v>
      </c>
      <c r="B299" t="s">
        <v>370</v>
      </c>
      <c r="C299" t="s">
        <v>311</v>
      </c>
      <c r="D299" t="s">
        <v>1524</v>
      </c>
      <c r="E299" t="s">
        <v>1525</v>
      </c>
      <c r="F299" t="s">
        <v>1526</v>
      </c>
      <c r="G299" t="s">
        <v>396</v>
      </c>
      <c r="H299" t="s">
        <v>1527</v>
      </c>
      <c r="J299" t="s">
        <v>340</v>
      </c>
    </row>
    <row r="300" spans="1:10" x14ac:dyDescent="0.15">
      <c r="A300">
        <v>299</v>
      </c>
      <c r="B300" t="s">
        <v>370</v>
      </c>
      <c r="C300" t="s">
        <v>311</v>
      </c>
      <c r="D300" t="s">
        <v>1528</v>
      </c>
      <c r="E300" t="s">
        <v>1529</v>
      </c>
      <c r="F300" t="s">
        <v>1530</v>
      </c>
      <c r="G300" t="s">
        <v>681</v>
      </c>
      <c r="H300" t="s">
        <v>1531</v>
      </c>
      <c r="J300" t="s">
        <v>340</v>
      </c>
    </row>
    <row r="301" spans="1:10" x14ac:dyDescent="0.15">
      <c r="A301">
        <v>300</v>
      </c>
      <c r="B301" t="s">
        <v>370</v>
      </c>
      <c r="C301" t="s">
        <v>311</v>
      </c>
      <c r="D301" t="s">
        <v>1532</v>
      </c>
      <c r="E301" t="s">
        <v>1533</v>
      </c>
      <c r="F301" t="s">
        <v>1534</v>
      </c>
      <c r="G301" t="s">
        <v>408</v>
      </c>
      <c r="H301" t="s">
        <v>1535</v>
      </c>
      <c r="J301" t="s">
        <v>340</v>
      </c>
    </row>
    <row r="302" spans="1:10" x14ac:dyDescent="0.15">
      <c r="A302">
        <v>301</v>
      </c>
      <c r="B302" t="s">
        <v>370</v>
      </c>
      <c r="C302" t="s">
        <v>311</v>
      </c>
      <c r="D302" t="s">
        <v>1536</v>
      </c>
      <c r="E302" t="s">
        <v>1537</v>
      </c>
      <c r="F302" t="s">
        <v>1538</v>
      </c>
      <c r="G302" t="s">
        <v>823</v>
      </c>
      <c r="J302" t="s">
        <v>340</v>
      </c>
    </row>
    <row r="303" spans="1:10" x14ac:dyDescent="0.15">
      <c r="A303">
        <v>302</v>
      </c>
      <c r="B303" t="s">
        <v>370</v>
      </c>
      <c r="C303" t="s">
        <v>311</v>
      </c>
      <c r="D303" t="s">
        <v>1539</v>
      </c>
      <c r="E303" t="s">
        <v>1540</v>
      </c>
      <c r="F303" t="s">
        <v>1541</v>
      </c>
      <c r="G303" t="s">
        <v>408</v>
      </c>
      <c r="H303" t="s">
        <v>1542</v>
      </c>
      <c r="J303" t="s">
        <v>340</v>
      </c>
    </row>
    <row r="304" spans="1:10" x14ac:dyDescent="0.15">
      <c r="A304">
        <v>303</v>
      </c>
      <c r="B304" t="s">
        <v>370</v>
      </c>
      <c r="C304" t="s">
        <v>311</v>
      </c>
      <c r="D304" t="s">
        <v>1543</v>
      </c>
      <c r="E304" t="s">
        <v>1544</v>
      </c>
      <c r="F304" t="s">
        <v>1545</v>
      </c>
      <c r="G304" t="s">
        <v>583</v>
      </c>
      <c r="H304" t="s">
        <v>1546</v>
      </c>
      <c r="J304" t="s">
        <v>340</v>
      </c>
    </row>
    <row r="305" spans="1:10" x14ac:dyDescent="0.15">
      <c r="A305">
        <v>304</v>
      </c>
      <c r="B305" t="s">
        <v>370</v>
      </c>
      <c r="C305" t="s">
        <v>311</v>
      </c>
      <c r="D305" t="s">
        <v>1547</v>
      </c>
      <c r="E305" t="s">
        <v>1544</v>
      </c>
      <c r="F305" t="s">
        <v>1548</v>
      </c>
      <c r="G305" t="s">
        <v>1549</v>
      </c>
      <c r="H305" t="s">
        <v>1550</v>
      </c>
      <c r="J305" t="s">
        <v>340</v>
      </c>
    </row>
    <row r="306" spans="1:10" x14ac:dyDescent="0.15">
      <c r="A306">
        <v>305</v>
      </c>
      <c r="B306" t="s">
        <v>370</v>
      </c>
      <c r="C306" t="s">
        <v>311</v>
      </c>
      <c r="D306" t="s">
        <v>1551</v>
      </c>
      <c r="E306" t="s">
        <v>1552</v>
      </c>
      <c r="F306" t="s">
        <v>1553</v>
      </c>
      <c r="G306" t="s">
        <v>939</v>
      </c>
      <c r="H306" t="s">
        <v>1554</v>
      </c>
      <c r="J306" t="s">
        <v>340</v>
      </c>
    </row>
    <row r="307" spans="1:10" x14ac:dyDescent="0.15">
      <c r="A307">
        <v>306</v>
      </c>
      <c r="B307" t="s">
        <v>370</v>
      </c>
      <c r="C307" t="s">
        <v>311</v>
      </c>
      <c r="D307" t="s">
        <v>1555</v>
      </c>
      <c r="E307" t="s">
        <v>1556</v>
      </c>
      <c r="F307" t="s">
        <v>1557</v>
      </c>
      <c r="G307" t="s">
        <v>396</v>
      </c>
      <c r="J307" t="s">
        <v>340</v>
      </c>
    </row>
    <row r="308" spans="1:10" x14ac:dyDescent="0.15">
      <c r="A308">
        <v>307</v>
      </c>
      <c r="B308" t="s">
        <v>370</v>
      </c>
      <c r="C308" t="s">
        <v>311</v>
      </c>
      <c r="D308" t="s">
        <v>1558</v>
      </c>
      <c r="E308" t="s">
        <v>1559</v>
      </c>
      <c r="F308" t="s">
        <v>1560</v>
      </c>
      <c r="G308" t="s">
        <v>1561</v>
      </c>
      <c r="J308" t="s">
        <v>340</v>
      </c>
    </row>
    <row r="309" spans="1:10" x14ac:dyDescent="0.15">
      <c r="A309">
        <v>308</v>
      </c>
      <c r="B309" t="s">
        <v>370</v>
      </c>
      <c r="C309" t="s">
        <v>311</v>
      </c>
      <c r="D309" t="s">
        <v>1562</v>
      </c>
      <c r="E309" t="s">
        <v>1563</v>
      </c>
      <c r="F309" t="s">
        <v>1564</v>
      </c>
      <c r="G309" t="s">
        <v>635</v>
      </c>
      <c r="H309" t="s">
        <v>1546</v>
      </c>
      <c r="J309" t="s">
        <v>340</v>
      </c>
    </row>
    <row r="310" spans="1:10" x14ac:dyDescent="0.15">
      <c r="A310">
        <v>309</v>
      </c>
      <c r="B310" t="s">
        <v>370</v>
      </c>
      <c r="C310" t="s">
        <v>311</v>
      </c>
      <c r="D310" t="s">
        <v>1565</v>
      </c>
      <c r="E310" t="s">
        <v>1566</v>
      </c>
      <c r="F310" t="s">
        <v>1567</v>
      </c>
      <c r="G310" t="s">
        <v>386</v>
      </c>
      <c r="H310" t="s">
        <v>1568</v>
      </c>
      <c r="J310" t="s">
        <v>340</v>
      </c>
    </row>
    <row r="311" spans="1:10" x14ac:dyDescent="0.15">
      <c r="A311">
        <v>310</v>
      </c>
      <c r="B311" t="s">
        <v>370</v>
      </c>
      <c r="C311" t="s">
        <v>311</v>
      </c>
      <c r="D311" t="s">
        <v>1569</v>
      </c>
      <c r="E311" t="s">
        <v>1570</v>
      </c>
      <c r="F311" t="s">
        <v>1571</v>
      </c>
      <c r="G311" t="s">
        <v>453</v>
      </c>
      <c r="J311" t="s">
        <v>340</v>
      </c>
    </row>
    <row r="312" spans="1:10" x14ac:dyDescent="0.15">
      <c r="A312">
        <v>311</v>
      </c>
      <c r="B312" t="s">
        <v>370</v>
      </c>
      <c r="C312" t="s">
        <v>311</v>
      </c>
      <c r="D312" t="s">
        <v>1572</v>
      </c>
      <c r="E312" t="s">
        <v>1573</v>
      </c>
      <c r="F312" t="s">
        <v>1574</v>
      </c>
      <c r="G312" t="s">
        <v>939</v>
      </c>
      <c r="J312" t="s">
        <v>340</v>
      </c>
    </row>
    <row r="313" spans="1:10" x14ac:dyDescent="0.15">
      <c r="A313">
        <v>312</v>
      </c>
      <c r="B313" t="s">
        <v>370</v>
      </c>
      <c r="C313" t="s">
        <v>311</v>
      </c>
      <c r="D313" t="s">
        <v>1575</v>
      </c>
      <c r="E313" t="s">
        <v>1576</v>
      </c>
      <c r="F313" t="s">
        <v>1577</v>
      </c>
      <c r="G313" t="s">
        <v>408</v>
      </c>
      <c r="H313" t="s">
        <v>1578</v>
      </c>
      <c r="J313" t="s">
        <v>340</v>
      </c>
    </row>
    <row r="314" spans="1:10" x14ac:dyDescent="0.15">
      <c r="A314">
        <v>313</v>
      </c>
      <c r="B314" t="s">
        <v>370</v>
      </c>
      <c r="C314" t="s">
        <v>311</v>
      </c>
      <c r="D314" t="s">
        <v>1579</v>
      </c>
      <c r="E314" t="s">
        <v>1580</v>
      </c>
      <c r="F314" t="s">
        <v>1581</v>
      </c>
      <c r="G314" t="s">
        <v>547</v>
      </c>
      <c r="H314" t="s">
        <v>1582</v>
      </c>
      <c r="J314" t="s">
        <v>340</v>
      </c>
    </row>
    <row r="315" spans="1:10" x14ac:dyDescent="0.15">
      <c r="A315">
        <v>314</v>
      </c>
      <c r="B315" t="s">
        <v>370</v>
      </c>
      <c r="C315" t="s">
        <v>311</v>
      </c>
      <c r="D315" t="s">
        <v>1583</v>
      </c>
      <c r="E315" t="s">
        <v>1584</v>
      </c>
      <c r="F315" t="s">
        <v>1585</v>
      </c>
      <c r="G315" t="s">
        <v>396</v>
      </c>
      <c r="H315" t="s">
        <v>1586</v>
      </c>
      <c r="J315" t="s">
        <v>340</v>
      </c>
    </row>
    <row r="316" spans="1:10" x14ac:dyDescent="0.15">
      <c r="A316">
        <v>315</v>
      </c>
      <c r="B316" t="s">
        <v>370</v>
      </c>
      <c r="C316" t="s">
        <v>311</v>
      </c>
      <c r="D316" t="s">
        <v>1587</v>
      </c>
      <c r="E316" t="s">
        <v>1588</v>
      </c>
      <c r="F316" t="s">
        <v>1589</v>
      </c>
      <c r="G316" t="s">
        <v>656</v>
      </c>
      <c r="J316" t="s">
        <v>340</v>
      </c>
    </row>
    <row r="317" spans="1:10" x14ac:dyDescent="0.15">
      <c r="A317">
        <v>316</v>
      </c>
      <c r="B317" t="s">
        <v>370</v>
      </c>
      <c r="C317" t="s">
        <v>311</v>
      </c>
      <c r="D317" t="s">
        <v>1590</v>
      </c>
      <c r="E317" t="s">
        <v>1591</v>
      </c>
      <c r="F317" t="s">
        <v>1592</v>
      </c>
      <c r="G317" t="s">
        <v>1593</v>
      </c>
      <c r="H317" t="s">
        <v>1594</v>
      </c>
      <c r="J317" t="s">
        <v>340</v>
      </c>
    </row>
    <row r="318" spans="1:10" x14ac:dyDescent="0.15">
      <c r="A318">
        <v>317</v>
      </c>
      <c r="B318" t="s">
        <v>370</v>
      </c>
      <c r="C318" t="s">
        <v>311</v>
      </c>
      <c r="D318" t="s">
        <v>1595</v>
      </c>
      <c r="E318" t="s">
        <v>1596</v>
      </c>
      <c r="F318" t="s">
        <v>1597</v>
      </c>
      <c r="G318" t="s">
        <v>1598</v>
      </c>
      <c r="H318" t="s">
        <v>1599</v>
      </c>
      <c r="J318" t="s">
        <v>340</v>
      </c>
    </row>
    <row r="319" spans="1:10" x14ac:dyDescent="0.15">
      <c r="A319">
        <v>318</v>
      </c>
      <c r="B319" t="s">
        <v>370</v>
      </c>
      <c r="C319" t="s">
        <v>311</v>
      </c>
      <c r="D319" t="s">
        <v>1600</v>
      </c>
      <c r="E319" t="s">
        <v>1601</v>
      </c>
      <c r="F319" t="s">
        <v>1602</v>
      </c>
      <c r="G319" t="s">
        <v>600</v>
      </c>
      <c r="H319" t="s">
        <v>1603</v>
      </c>
      <c r="J319" t="s">
        <v>340</v>
      </c>
    </row>
    <row r="320" spans="1:10" x14ac:dyDescent="0.15">
      <c r="A320">
        <v>319</v>
      </c>
      <c r="B320" t="s">
        <v>370</v>
      </c>
      <c r="C320" t="s">
        <v>311</v>
      </c>
      <c r="D320" t="s">
        <v>1604</v>
      </c>
      <c r="E320" t="s">
        <v>1605</v>
      </c>
      <c r="F320" t="s">
        <v>1606</v>
      </c>
      <c r="G320" t="s">
        <v>378</v>
      </c>
      <c r="H320" t="s">
        <v>1607</v>
      </c>
      <c r="J320" t="s">
        <v>340</v>
      </c>
    </row>
    <row r="321" spans="1:10" x14ac:dyDescent="0.15">
      <c r="A321">
        <v>320</v>
      </c>
      <c r="B321" t="s">
        <v>370</v>
      </c>
      <c r="C321" t="s">
        <v>311</v>
      </c>
      <c r="D321" t="s">
        <v>1608</v>
      </c>
      <c r="E321" t="s">
        <v>1609</v>
      </c>
      <c r="F321" t="s">
        <v>1610</v>
      </c>
      <c r="G321" t="s">
        <v>939</v>
      </c>
      <c r="J321" t="s">
        <v>340</v>
      </c>
    </row>
    <row r="322" spans="1:10" x14ac:dyDescent="0.15">
      <c r="A322">
        <v>321</v>
      </c>
      <c r="B322" t="s">
        <v>370</v>
      </c>
      <c r="C322" t="s">
        <v>311</v>
      </c>
      <c r="D322" t="s">
        <v>1611</v>
      </c>
      <c r="E322" t="s">
        <v>1612</v>
      </c>
      <c r="F322" t="s">
        <v>1613</v>
      </c>
      <c r="G322" t="s">
        <v>583</v>
      </c>
      <c r="H322" t="s">
        <v>1614</v>
      </c>
      <c r="J322" t="s">
        <v>340</v>
      </c>
    </row>
    <row r="323" spans="1:10" x14ac:dyDescent="0.15">
      <c r="A323">
        <v>322</v>
      </c>
      <c r="B323" t="s">
        <v>370</v>
      </c>
      <c r="C323" t="s">
        <v>311</v>
      </c>
      <c r="D323" t="s">
        <v>1615</v>
      </c>
      <c r="E323" t="s">
        <v>1616</v>
      </c>
      <c r="F323" t="s">
        <v>1617</v>
      </c>
      <c r="G323" t="s">
        <v>1618</v>
      </c>
      <c r="H323" t="s">
        <v>1619</v>
      </c>
      <c r="J323" t="s">
        <v>340</v>
      </c>
    </row>
    <row r="324" spans="1:10" x14ac:dyDescent="0.15">
      <c r="A324">
        <v>323</v>
      </c>
      <c r="B324" t="s">
        <v>370</v>
      </c>
      <c r="C324" t="s">
        <v>311</v>
      </c>
      <c r="D324" t="s">
        <v>1620</v>
      </c>
      <c r="E324" t="s">
        <v>1621</v>
      </c>
      <c r="F324" t="s">
        <v>1622</v>
      </c>
      <c r="G324" t="s">
        <v>823</v>
      </c>
      <c r="J324" t="s">
        <v>340</v>
      </c>
    </row>
    <row r="325" spans="1:10" x14ac:dyDescent="0.15">
      <c r="A325">
        <v>324</v>
      </c>
      <c r="B325" t="s">
        <v>370</v>
      </c>
      <c r="C325" t="s">
        <v>311</v>
      </c>
      <c r="D325" t="s">
        <v>1623</v>
      </c>
      <c r="E325" t="s">
        <v>1624</v>
      </c>
      <c r="F325" t="s">
        <v>1625</v>
      </c>
      <c r="G325" t="s">
        <v>1626</v>
      </c>
      <c r="H325" t="s">
        <v>1627</v>
      </c>
      <c r="J325" t="s">
        <v>340</v>
      </c>
    </row>
    <row r="326" spans="1:10" x14ac:dyDescent="0.15">
      <c r="A326">
        <v>325</v>
      </c>
      <c r="B326" t="s">
        <v>370</v>
      </c>
      <c r="C326" t="s">
        <v>311</v>
      </c>
      <c r="D326" t="s">
        <v>1628</v>
      </c>
      <c r="E326" t="s">
        <v>1629</v>
      </c>
      <c r="F326" t="s">
        <v>1630</v>
      </c>
      <c r="G326" t="s">
        <v>1134</v>
      </c>
      <c r="H326" t="s">
        <v>1631</v>
      </c>
      <c r="J326" t="s">
        <v>340</v>
      </c>
    </row>
    <row r="327" spans="1:10" x14ac:dyDescent="0.15">
      <c r="A327">
        <v>326</v>
      </c>
      <c r="B327" t="s">
        <v>370</v>
      </c>
      <c r="C327" t="s">
        <v>311</v>
      </c>
      <c r="D327" t="s">
        <v>1632</v>
      </c>
      <c r="E327" t="s">
        <v>1633</v>
      </c>
      <c r="F327" t="s">
        <v>1634</v>
      </c>
      <c r="G327" t="s">
        <v>396</v>
      </c>
      <c r="H327" t="s">
        <v>1635</v>
      </c>
      <c r="J327" t="s">
        <v>340</v>
      </c>
    </row>
    <row r="328" spans="1:10" x14ac:dyDescent="0.15">
      <c r="A328">
        <v>327</v>
      </c>
      <c r="B328" t="s">
        <v>370</v>
      </c>
      <c r="C328" t="s">
        <v>311</v>
      </c>
      <c r="D328" t="s">
        <v>1636</v>
      </c>
      <c r="E328" t="s">
        <v>1637</v>
      </c>
      <c r="F328" t="s">
        <v>1638</v>
      </c>
      <c r="G328" t="s">
        <v>574</v>
      </c>
      <c r="J328" t="s">
        <v>340</v>
      </c>
    </row>
    <row r="329" spans="1:10" x14ac:dyDescent="0.15">
      <c r="A329">
        <v>328</v>
      </c>
      <c r="B329" t="s">
        <v>370</v>
      </c>
      <c r="C329" t="s">
        <v>311</v>
      </c>
      <c r="D329" t="s">
        <v>1639</v>
      </c>
      <c r="E329" t="s">
        <v>1640</v>
      </c>
      <c r="F329" t="s">
        <v>1641</v>
      </c>
      <c r="G329" t="s">
        <v>823</v>
      </c>
      <c r="J329" t="s">
        <v>340</v>
      </c>
    </row>
    <row r="330" spans="1:10" x14ac:dyDescent="0.15">
      <c r="A330">
        <v>329</v>
      </c>
      <c r="B330" t="s">
        <v>370</v>
      </c>
      <c r="C330" t="s">
        <v>311</v>
      </c>
      <c r="D330" t="s">
        <v>1642</v>
      </c>
      <c r="E330" t="s">
        <v>1643</v>
      </c>
      <c r="F330" t="s">
        <v>1644</v>
      </c>
      <c r="G330" t="s">
        <v>1645</v>
      </c>
      <c r="J330" t="s">
        <v>340</v>
      </c>
    </row>
    <row r="331" spans="1:10" x14ac:dyDescent="0.15">
      <c r="A331">
        <v>330</v>
      </c>
      <c r="B331" t="s">
        <v>370</v>
      </c>
      <c r="C331" t="s">
        <v>311</v>
      </c>
      <c r="D331" t="s">
        <v>1646</v>
      </c>
      <c r="E331" t="s">
        <v>1647</v>
      </c>
      <c r="F331" t="s">
        <v>1648</v>
      </c>
      <c r="G331" t="s">
        <v>506</v>
      </c>
      <c r="H331" t="s">
        <v>1649</v>
      </c>
      <c r="J331" t="s">
        <v>340</v>
      </c>
    </row>
    <row r="332" spans="1:10" x14ac:dyDescent="0.15">
      <c r="A332">
        <v>331</v>
      </c>
      <c r="B332" t="s">
        <v>370</v>
      </c>
      <c r="C332" t="s">
        <v>311</v>
      </c>
      <c r="D332" t="s">
        <v>1650</v>
      </c>
      <c r="E332" t="s">
        <v>1651</v>
      </c>
      <c r="F332" t="s">
        <v>1652</v>
      </c>
      <c r="G332" t="s">
        <v>681</v>
      </c>
      <c r="H332" t="s">
        <v>1653</v>
      </c>
      <c r="J332" t="s">
        <v>340</v>
      </c>
    </row>
    <row r="333" spans="1:10" x14ac:dyDescent="0.15">
      <c r="A333">
        <v>332</v>
      </c>
      <c r="B333" t="s">
        <v>370</v>
      </c>
      <c r="C333" t="s">
        <v>311</v>
      </c>
      <c r="D333" t="s">
        <v>1654</v>
      </c>
      <c r="E333" t="s">
        <v>1655</v>
      </c>
      <c r="F333" t="s">
        <v>1656</v>
      </c>
      <c r="G333" t="s">
        <v>793</v>
      </c>
      <c r="J333" t="s">
        <v>340</v>
      </c>
    </row>
    <row r="334" spans="1:10" x14ac:dyDescent="0.15">
      <c r="A334">
        <v>333</v>
      </c>
      <c r="B334" t="s">
        <v>370</v>
      </c>
      <c r="C334" t="s">
        <v>311</v>
      </c>
      <c r="D334" t="s">
        <v>1657</v>
      </c>
      <c r="E334" t="s">
        <v>1658</v>
      </c>
      <c r="F334" t="s">
        <v>1659</v>
      </c>
      <c r="G334" t="s">
        <v>396</v>
      </c>
      <c r="H334" t="s">
        <v>1660</v>
      </c>
      <c r="J334" t="s">
        <v>340</v>
      </c>
    </row>
    <row r="335" spans="1:10" x14ac:dyDescent="0.15">
      <c r="A335">
        <v>334</v>
      </c>
      <c r="B335" t="s">
        <v>370</v>
      </c>
      <c r="C335" t="s">
        <v>311</v>
      </c>
      <c r="D335" t="s">
        <v>1661</v>
      </c>
      <c r="E335" t="s">
        <v>1662</v>
      </c>
      <c r="F335" t="s">
        <v>1663</v>
      </c>
      <c r="G335" t="s">
        <v>1664</v>
      </c>
      <c r="H335" t="s">
        <v>1665</v>
      </c>
      <c r="J335" t="s">
        <v>340</v>
      </c>
    </row>
    <row r="336" spans="1:10" x14ac:dyDescent="0.15">
      <c r="A336">
        <v>335</v>
      </c>
      <c r="B336" t="s">
        <v>370</v>
      </c>
      <c r="C336" t="s">
        <v>311</v>
      </c>
      <c r="D336" t="s">
        <v>1666</v>
      </c>
      <c r="E336" t="s">
        <v>1667</v>
      </c>
      <c r="F336" t="s">
        <v>1668</v>
      </c>
      <c r="G336" t="s">
        <v>449</v>
      </c>
      <c r="H336" t="s">
        <v>1669</v>
      </c>
      <c r="J336" t="s">
        <v>340</v>
      </c>
    </row>
    <row r="337" spans="1:10" x14ac:dyDescent="0.15">
      <c r="A337">
        <v>336</v>
      </c>
      <c r="B337" t="s">
        <v>370</v>
      </c>
      <c r="C337" t="s">
        <v>311</v>
      </c>
      <c r="D337" t="s">
        <v>1670</v>
      </c>
      <c r="E337" t="s">
        <v>1671</v>
      </c>
      <c r="F337" t="s">
        <v>1672</v>
      </c>
      <c r="G337" t="s">
        <v>881</v>
      </c>
      <c r="H337" t="s">
        <v>1673</v>
      </c>
      <c r="J337" t="s">
        <v>340</v>
      </c>
    </row>
    <row r="338" spans="1:10" x14ac:dyDescent="0.15">
      <c r="A338">
        <v>337</v>
      </c>
      <c r="B338" t="s">
        <v>370</v>
      </c>
      <c r="C338" t="s">
        <v>311</v>
      </c>
      <c r="D338" t="s">
        <v>1674</v>
      </c>
      <c r="E338" t="s">
        <v>1675</v>
      </c>
      <c r="F338" t="s">
        <v>1672</v>
      </c>
      <c r="G338" t="s">
        <v>1676</v>
      </c>
      <c r="J338" t="s">
        <v>340</v>
      </c>
    </row>
    <row r="339" spans="1:10" x14ac:dyDescent="0.15">
      <c r="A339">
        <v>338</v>
      </c>
      <c r="B339" t="s">
        <v>370</v>
      </c>
      <c r="C339" t="s">
        <v>311</v>
      </c>
      <c r="D339" t="s">
        <v>1677</v>
      </c>
      <c r="E339" t="s">
        <v>1678</v>
      </c>
      <c r="F339" t="s">
        <v>1679</v>
      </c>
      <c r="G339" t="s">
        <v>677</v>
      </c>
      <c r="J339" t="s">
        <v>340</v>
      </c>
    </row>
    <row r="340" spans="1:10" x14ac:dyDescent="0.15">
      <c r="A340">
        <v>339</v>
      </c>
      <c r="B340" t="s">
        <v>370</v>
      </c>
      <c r="C340" t="s">
        <v>311</v>
      </c>
      <c r="D340" t="s">
        <v>1680</v>
      </c>
      <c r="E340" t="s">
        <v>1681</v>
      </c>
      <c r="F340" t="s">
        <v>1682</v>
      </c>
      <c r="G340" t="s">
        <v>677</v>
      </c>
      <c r="H340" t="s">
        <v>1683</v>
      </c>
      <c r="J340" t="s">
        <v>340</v>
      </c>
    </row>
    <row r="341" spans="1:10" x14ac:dyDescent="0.15">
      <c r="A341">
        <v>340</v>
      </c>
      <c r="B341" t="s">
        <v>370</v>
      </c>
      <c r="C341" t="s">
        <v>311</v>
      </c>
      <c r="D341" t="s">
        <v>1684</v>
      </c>
      <c r="E341" t="s">
        <v>1681</v>
      </c>
      <c r="F341" t="s">
        <v>1685</v>
      </c>
      <c r="G341" t="s">
        <v>939</v>
      </c>
      <c r="J341" t="s">
        <v>340</v>
      </c>
    </row>
    <row r="342" spans="1:10" x14ac:dyDescent="0.15">
      <c r="A342">
        <v>341</v>
      </c>
      <c r="B342" t="s">
        <v>370</v>
      </c>
      <c r="C342" t="s">
        <v>311</v>
      </c>
      <c r="D342" t="s">
        <v>1686</v>
      </c>
      <c r="E342" t="s">
        <v>1687</v>
      </c>
      <c r="F342" t="s">
        <v>1688</v>
      </c>
      <c r="G342" t="s">
        <v>574</v>
      </c>
      <c r="J342" t="s">
        <v>340</v>
      </c>
    </row>
    <row r="343" spans="1:10" x14ac:dyDescent="0.15">
      <c r="A343">
        <v>342</v>
      </c>
      <c r="B343" t="s">
        <v>370</v>
      </c>
      <c r="C343" t="s">
        <v>311</v>
      </c>
      <c r="D343" t="s">
        <v>1689</v>
      </c>
      <c r="E343" t="s">
        <v>1690</v>
      </c>
      <c r="F343" t="s">
        <v>1691</v>
      </c>
      <c r="G343" t="s">
        <v>1121</v>
      </c>
      <c r="J343" t="s">
        <v>340</v>
      </c>
    </row>
    <row r="344" spans="1:10" x14ac:dyDescent="0.15">
      <c r="A344">
        <v>343</v>
      </c>
      <c r="B344" t="s">
        <v>370</v>
      </c>
      <c r="C344" t="s">
        <v>311</v>
      </c>
      <c r="D344" t="s">
        <v>1692</v>
      </c>
      <c r="E344" t="s">
        <v>1693</v>
      </c>
      <c r="F344" t="s">
        <v>1694</v>
      </c>
      <c r="G344" t="s">
        <v>793</v>
      </c>
      <c r="J344" t="s">
        <v>340</v>
      </c>
    </row>
    <row r="345" spans="1:10" x14ac:dyDescent="0.15">
      <c r="A345">
        <v>344</v>
      </c>
      <c r="B345" t="s">
        <v>370</v>
      </c>
      <c r="C345" t="s">
        <v>311</v>
      </c>
      <c r="D345" t="s">
        <v>1695</v>
      </c>
      <c r="E345" t="s">
        <v>1696</v>
      </c>
      <c r="F345" t="s">
        <v>1697</v>
      </c>
      <c r="G345" t="s">
        <v>574</v>
      </c>
      <c r="H345" t="s">
        <v>1698</v>
      </c>
      <c r="J345" t="s">
        <v>340</v>
      </c>
    </row>
    <row r="346" spans="1:10" x14ac:dyDescent="0.15">
      <c r="A346">
        <v>345</v>
      </c>
      <c r="B346" t="s">
        <v>370</v>
      </c>
      <c r="C346" t="s">
        <v>311</v>
      </c>
      <c r="D346" t="s">
        <v>1699</v>
      </c>
      <c r="E346" t="s">
        <v>1700</v>
      </c>
      <c r="F346" t="s">
        <v>1701</v>
      </c>
      <c r="G346" t="s">
        <v>823</v>
      </c>
      <c r="H346" t="s">
        <v>1702</v>
      </c>
      <c r="J346" t="s">
        <v>340</v>
      </c>
    </row>
    <row r="347" spans="1:10" x14ac:dyDescent="0.15">
      <c r="A347">
        <v>346</v>
      </c>
      <c r="B347" t="s">
        <v>370</v>
      </c>
      <c r="C347" t="s">
        <v>311</v>
      </c>
      <c r="D347" t="s">
        <v>1703</v>
      </c>
      <c r="E347" t="s">
        <v>1704</v>
      </c>
      <c r="F347" t="s">
        <v>1705</v>
      </c>
      <c r="G347" t="s">
        <v>656</v>
      </c>
      <c r="H347" t="s">
        <v>1706</v>
      </c>
      <c r="J347" t="s">
        <v>340</v>
      </c>
    </row>
    <row r="348" spans="1:10" x14ac:dyDescent="0.15">
      <c r="A348">
        <v>347</v>
      </c>
      <c r="B348" t="s">
        <v>370</v>
      </c>
      <c r="C348" t="s">
        <v>311</v>
      </c>
      <c r="D348" t="s">
        <v>1707</v>
      </c>
      <c r="E348" t="s">
        <v>1708</v>
      </c>
      <c r="F348" t="s">
        <v>1709</v>
      </c>
      <c r="G348" t="s">
        <v>600</v>
      </c>
      <c r="J348" t="s">
        <v>340</v>
      </c>
    </row>
    <row r="349" spans="1:10" x14ac:dyDescent="0.15">
      <c r="A349">
        <v>348</v>
      </c>
      <c r="B349" t="s">
        <v>370</v>
      </c>
      <c r="C349" t="s">
        <v>311</v>
      </c>
      <c r="D349" t="s">
        <v>1710</v>
      </c>
      <c r="E349" t="s">
        <v>1711</v>
      </c>
      <c r="F349" t="s">
        <v>1712</v>
      </c>
      <c r="G349" t="s">
        <v>1043</v>
      </c>
      <c r="H349" t="s">
        <v>1713</v>
      </c>
      <c r="J349" t="s">
        <v>340</v>
      </c>
    </row>
    <row r="350" spans="1:10" x14ac:dyDescent="0.15">
      <c r="A350">
        <v>349</v>
      </c>
      <c r="B350" t="s">
        <v>370</v>
      </c>
      <c r="C350" t="s">
        <v>311</v>
      </c>
      <c r="D350" t="s">
        <v>1714</v>
      </c>
      <c r="E350" t="s">
        <v>1715</v>
      </c>
      <c r="F350" t="s">
        <v>1716</v>
      </c>
      <c r="G350" t="s">
        <v>498</v>
      </c>
      <c r="H350" t="s">
        <v>1717</v>
      </c>
      <c r="J350" t="s">
        <v>340</v>
      </c>
    </row>
    <row r="351" spans="1:10" x14ac:dyDescent="0.15">
      <c r="A351">
        <v>350</v>
      </c>
      <c r="B351" t="s">
        <v>370</v>
      </c>
      <c r="C351" t="s">
        <v>311</v>
      </c>
      <c r="D351" t="s">
        <v>1718</v>
      </c>
      <c r="E351" t="s">
        <v>1719</v>
      </c>
      <c r="F351" t="s">
        <v>1720</v>
      </c>
      <c r="G351" t="s">
        <v>1721</v>
      </c>
      <c r="H351" t="s">
        <v>1722</v>
      </c>
      <c r="J351" t="s">
        <v>340</v>
      </c>
    </row>
    <row r="352" spans="1:10" x14ac:dyDescent="0.15">
      <c r="A352">
        <v>351</v>
      </c>
      <c r="B352" t="s">
        <v>370</v>
      </c>
      <c r="C352" t="s">
        <v>311</v>
      </c>
      <c r="D352" t="s">
        <v>1723</v>
      </c>
      <c r="E352" t="s">
        <v>1724</v>
      </c>
      <c r="F352" t="s">
        <v>1725</v>
      </c>
      <c r="G352" t="s">
        <v>651</v>
      </c>
      <c r="H352" t="s">
        <v>1726</v>
      </c>
      <c r="J352" t="s">
        <v>340</v>
      </c>
    </row>
    <row r="353" spans="1:10" x14ac:dyDescent="0.15">
      <c r="A353">
        <v>352</v>
      </c>
      <c r="B353" t="s">
        <v>370</v>
      </c>
      <c r="C353" t="s">
        <v>311</v>
      </c>
      <c r="D353" t="s">
        <v>1727</v>
      </c>
      <c r="E353" t="s">
        <v>1728</v>
      </c>
      <c r="F353" t="s">
        <v>1729</v>
      </c>
      <c r="G353" t="s">
        <v>396</v>
      </c>
      <c r="H353" t="s">
        <v>1730</v>
      </c>
      <c r="J353" t="s">
        <v>340</v>
      </c>
    </row>
    <row r="354" spans="1:10" x14ac:dyDescent="0.15">
      <c r="A354">
        <v>353</v>
      </c>
      <c r="B354" t="s">
        <v>370</v>
      </c>
      <c r="C354" t="s">
        <v>311</v>
      </c>
      <c r="D354" t="s">
        <v>1731</v>
      </c>
      <c r="E354" t="s">
        <v>1732</v>
      </c>
      <c r="F354" t="s">
        <v>1733</v>
      </c>
      <c r="G354" t="s">
        <v>423</v>
      </c>
      <c r="H354" t="s">
        <v>1734</v>
      </c>
      <c r="J354" t="s">
        <v>340</v>
      </c>
    </row>
    <row r="355" spans="1:10" x14ac:dyDescent="0.15">
      <c r="A355">
        <v>354</v>
      </c>
      <c r="B355" t="s">
        <v>370</v>
      </c>
      <c r="C355" t="s">
        <v>311</v>
      </c>
      <c r="D355" t="s">
        <v>1735</v>
      </c>
      <c r="E355" t="s">
        <v>1736</v>
      </c>
      <c r="F355" t="s">
        <v>1737</v>
      </c>
      <c r="G355" t="s">
        <v>681</v>
      </c>
      <c r="H355" t="s">
        <v>1738</v>
      </c>
      <c r="J355" t="s">
        <v>340</v>
      </c>
    </row>
    <row r="356" spans="1:10" x14ac:dyDescent="0.15">
      <c r="A356">
        <v>355</v>
      </c>
      <c r="B356" t="s">
        <v>370</v>
      </c>
      <c r="C356" t="s">
        <v>311</v>
      </c>
      <c r="D356" t="s">
        <v>1739</v>
      </c>
      <c r="E356" t="s">
        <v>1740</v>
      </c>
      <c r="F356" t="s">
        <v>1741</v>
      </c>
      <c r="G356" t="s">
        <v>635</v>
      </c>
      <c r="J356" t="s">
        <v>340</v>
      </c>
    </row>
    <row r="357" spans="1:10" x14ac:dyDescent="0.15">
      <c r="A357">
        <v>356</v>
      </c>
      <c r="B357" t="s">
        <v>370</v>
      </c>
      <c r="C357" t="s">
        <v>311</v>
      </c>
      <c r="D357" t="s">
        <v>1742</v>
      </c>
      <c r="E357" t="s">
        <v>1743</v>
      </c>
      <c r="F357" t="s">
        <v>1744</v>
      </c>
      <c r="G357" t="s">
        <v>823</v>
      </c>
      <c r="H357" t="s">
        <v>1745</v>
      </c>
      <c r="J357" t="s">
        <v>340</v>
      </c>
    </row>
    <row r="358" spans="1:10" x14ac:dyDescent="0.15">
      <c r="A358">
        <v>357</v>
      </c>
      <c r="B358" t="s">
        <v>370</v>
      </c>
      <c r="C358" t="s">
        <v>311</v>
      </c>
      <c r="D358" t="s">
        <v>1746</v>
      </c>
      <c r="E358" t="s">
        <v>1747</v>
      </c>
      <c r="F358" t="s">
        <v>1748</v>
      </c>
      <c r="G358" t="s">
        <v>934</v>
      </c>
      <c r="J358" t="s">
        <v>340</v>
      </c>
    </row>
    <row r="359" spans="1:10" x14ac:dyDescent="0.15">
      <c r="A359">
        <v>358</v>
      </c>
      <c r="B359" t="s">
        <v>370</v>
      </c>
      <c r="C359" t="s">
        <v>311</v>
      </c>
      <c r="D359" t="s">
        <v>1749</v>
      </c>
      <c r="E359" t="s">
        <v>1750</v>
      </c>
      <c r="F359" t="s">
        <v>1751</v>
      </c>
      <c r="G359" t="s">
        <v>1223</v>
      </c>
      <c r="J359" t="s">
        <v>340</v>
      </c>
    </row>
    <row r="360" spans="1:10" x14ac:dyDescent="0.15">
      <c r="A360">
        <v>359</v>
      </c>
      <c r="B360" t="s">
        <v>370</v>
      </c>
      <c r="C360" t="s">
        <v>311</v>
      </c>
      <c r="D360" t="s">
        <v>1752</v>
      </c>
      <c r="E360" t="s">
        <v>1753</v>
      </c>
      <c r="F360" t="s">
        <v>1754</v>
      </c>
      <c r="G360" t="s">
        <v>1755</v>
      </c>
      <c r="H360" t="s">
        <v>1756</v>
      </c>
      <c r="J360" t="s">
        <v>340</v>
      </c>
    </row>
    <row r="361" spans="1:10" x14ac:dyDescent="0.15">
      <c r="A361">
        <v>360</v>
      </c>
      <c r="B361" t="s">
        <v>370</v>
      </c>
      <c r="C361" t="s">
        <v>311</v>
      </c>
      <c r="D361" t="s">
        <v>1757</v>
      </c>
      <c r="E361" t="s">
        <v>1758</v>
      </c>
      <c r="F361" t="s">
        <v>1759</v>
      </c>
      <c r="G361" t="s">
        <v>396</v>
      </c>
      <c r="H361" t="s">
        <v>1760</v>
      </c>
      <c r="J361" t="s">
        <v>340</v>
      </c>
    </row>
    <row r="362" spans="1:10" x14ac:dyDescent="0.15">
      <c r="A362">
        <v>361</v>
      </c>
      <c r="B362" t="s">
        <v>370</v>
      </c>
      <c r="C362" t="s">
        <v>311</v>
      </c>
      <c r="D362" t="s">
        <v>1761</v>
      </c>
      <c r="E362" t="s">
        <v>1762</v>
      </c>
      <c r="F362" t="s">
        <v>1763</v>
      </c>
      <c r="G362" t="s">
        <v>677</v>
      </c>
      <c r="H362" t="s">
        <v>1764</v>
      </c>
      <c r="J362" t="s">
        <v>340</v>
      </c>
    </row>
    <row r="363" spans="1:10" x14ac:dyDescent="0.15">
      <c r="A363">
        <v>362</v>
      </c>
      <c r="B363" t="s">
        <v>370</v>
      </c>
      <c r="C363" t="s">
        <v>311</v>
      </c>
      <c r="D363" t="s">
        <v>1765</v>
      </c>
      <c r="E363" t="s">
        <v>1766</v>
      </c>
      <c r="F363" t="s">
        <v>1767</v>
      </c>
      <c r="G363" t="s">
        <v>1501</v>
      </c>
      <c r="H363" t="s">
        <v>1768</v>
      </c>
      <c r="J363" t="s">
        <v>340</v>
      </c>
    </row>
    <row r="364" spans="1:10" x14ac:dyDescent="0.15">
      <c r="A364">
        <v>363</v>
      </c>
      <c r="B364" t="s">
        <v>370</v>
      </c>
      <c r="C364" t="s">
        <v>311</v>
      </c>
      <c r="D364" t="s">
        <v>1769</v>
      </c>
      <c r="E364" t="s">
        <v>1770</v>
      </c>
      <c r="F364" t="s">
        <v>1771</v>
      </c>
      <c r="G364" t="s">
        <v>396</v>
      </c>
      <c r="J364" t="s">
        <v>340</v>
      </c>
    </row>
    <row r="365" spans="1:10" x14ac:dyDescent="0.15">
      <c r="A365">
        <v>364</v>
      </c>
      <c r="B365" t="s">
        <v>370</v>
      </c>
      <c r="C365" t="s">
        <v>311</v>
      </c>
      <c r="D365" t="s">
        <v>1772</v>
      </c>
      <c r="E365" t="s">
        <v>1773</v>
      </c>
      <c r="F365" t="s">
        <v>1774</v>
      </c>
      <c r="G365" t="s">
        <v>651</v>
      </c>
      <c r="H365" t="s">
        <v>1775</v>
      </c>
      <c r="J365" t="s">
        <v>340</v>
      </c>
    </row>
    <row r="366" spans="1:10" x14ac:dyDescent="0.15">
      <c r="A366">
        <v>365</v>
      </c>
      <c r="B366" t="s">
        <v>370</v>
      </c>
      <c r="C366" t="s">
        <v>311</v>
      </c>
      <c r="D366" t="s">
        <v>1776</v>
      </c>
      <c r="E366" t="s">
        <v>1777</v>
      </c>
      <c r="F366" t="s">
        <v>1778</v>
      </c>
      <c r="G366" t="s">
        <v>635</v>
      </c>
      <c r="H366" t="s">
        <v>1779</v>
      </c>
      <c r="J366" t="s">
        <v>340</v>
      </c>
    </row>
    <row r="367" spans="1:10" x14ac:dyDescent="0.15">
      <c r="A367">
        <v>366</v>
      </c>
      <c r="B367" t="s">
        <v>370</v>
      </c>
      <c r="C367" t="s">
        <v>311</v>
      </c>
      <c r="D367" t="s">
        <v>1780</v>
      </c>
      <c r="E367" t="s">
        <v>1781</v>
      </c>
      <c r="F367" t="s">
        <v>1782</v>
      </c>
      <c r="G367" t="s">
        <v>1783</v>
      </c>
      <c r="H367" t="s">
        <v>1784</v>
      </c>
      <c r="J367" t="s">
        <v>340</v>
      </c>
    </row>
    <row r="368" spans="1:10" x14ac:dyDescent="0.15">
      <c r="A368">
        <v>367</v>
      </c>
      <c r="B368" t="s">
        <v>370</v>
      </c>
      <c r="C368" t="s">
        <v>311</v>
      </c>
      <c r="D368" t="s">
        <v>1785</v>
      </c>
      <c r="E368" t="s">
        <v>1786</v>
      </c>
      <c r="F368" t="s">
        <v>1787</v>
      </c>
      <c r="G368" t="s">
        <v>574</v>
      </c>
      <c r="J368" t="s">
        <v>340</v>
      </c>
    </row>
    <row r="369" spans="1:10" x14ac:dyDescent="0.15">
      <c r="A369">
        <v>368</v>
      </c>
      <c r="B369" t="s">
        <v>370</v>
      </c>
      <c r="C369" t="s">
        <v>311</v>
      </c>
      <c r="D369" t="s">
        <v>1788</v>
      </c>
      <c r="E369" t="s">
        <v>1789</v>
      </c>
      <c r="F369" t="s">
        <v>1790</v>
      </c>
      <c r="G369" t="s">
        <v>635</v>
      </c>
      <c r="H369" t="s">
        <v>1791</v>
      </c>
      <c r="J369" t="s">
        <v>340</v>
      </c>
    </row>
    <row r="370" spans="1:10" x14ac:dyDescent="0.15">
      <c r="A370">
        <v>369</v>
      </c>
      <c r="B370" t="s">
        <v>370</v>
      </c>
      <c r="C370" t="s">
        <v>311</v>
      </c>
      <c r="D370" t="s">
        <v>1792</v>
      </c>
      <c r="E370" t="s">
        <v>1793</v>
      </c>
      <c r="F370" t="s">
        <v>1794</v>
      </c>
      <c r="G370" t="s">
        <v>939</v>
      </c>
      <c r="H370" t="s">
        <v>1795</v>
      </c>
      <c r="J370" t="s">
        <v>340</v>
      </c>
    </row>
    <row r="371" spans="1:10" x14ac:dyDescent="0.15">
      <c r="A371">
        <v>370</v>
      </c>
      <c r="B371" t="s">
        <v>370</v>
      </c>
      <c r="C371" t="s">
        <v>311</v>
      </c>
      <c r="D371" t="s">
        <v>1796</v>
      </c>
      <c r="E371" t="s">
        <v>1797</v>
      </c>
      <c r="F371" t="s">
        <v>1798</v>
      </c>
      <c r="G371" t="s">
        <v>547</v>
      </c>
      <c r="H371" t="s">
        <v>1799</v>
      </c>
      <c r="J371" t="s">
        <v>340</v>
      </c>
    </row>
    <row r="372" spans="1:10" x14ac:dyDescent="0.15">
      <c r="A372">
        <v>371</v>
      </c>
      <c r="B372" t="s">
        <v>370</v>
      </c>
      <c r="C372" t="s">
        <v>311</v>
      </c>
      <c r="D372" t="s">
        <v>1800</v>
      </c>
      <c r="E372" t="s">
        <v>1801</v>
      </c>
      <c r="F372" t="s">
        <v>1802</v>
      </c>
      <c r="G372" t="s">
        <v>408</v>
      </c>
      <c r="J372" t="s">
        <v>340</v>
      </c>
    </row>
    <row r="373" spans="1:10" x14ac:dyDescent="0.15">
      <c r="A373">
        <v>372</v>
      </c>
      <c r="B373" t="s">
        <v>370</v>
      </c>
      <c r="C373" t="s">
        <v>311</v>
      </c>
      <c r="D373" t="s">
        <v>1803</v>
      </c>
      <c r="E373" t="s">
        <v>1804</v>
      </c>
      <c r="F373" t="s">
        <v>1805</v>
      </c>
      <c r="G373" t="s">
        <v>396</v>
      </c>
      <c r="J373" t="s">
        <v>340</v>
      </c>
    </row>
    <row r="374" spans="1:10" x14ac:dyDescent="0.15">
      <c r="A374">
        <v>373</v>
      </c>
      <c r="B374" t="s">
        <v>370</v>
      </c>
      <c r="C374" t="s">
        <v>311</v>
      </c>
      <c r="D374" t="s">
        <v>1806</v>
      </c>
      <c r="E374" t="s">
        <v>1807</v>
      </c>
      <c r="F374" t="s">
        <v>1808</v>
      </c>
      <c r="G374" t="s">
        <v>481</v>
      </c>
      <c r="J374" t="s">
        <v>340</v>
      </c>
    </row>
    <row r="375" spans="1:10" x14ac:dyDescent="0.15">
      <c r="A375">
        <v>374</v>
      </c>
      <c r="B375" t="s">
        <v>370</v>
      </c>
      <c r="C375" t="s">
        <v>311</v>
      </c>
      <c r="D375" t="s">
        <v>1809</v>
      </c>
      <c r="E375" t="s">
        <v>1810</v>
      </c>
      <c r="F375" t="s">
        <v>1811</v>
      </c>
      <c r="G375" t="s">
        <v>1812</v>
      </c>
      <c r="J375" t="s">
        <v>340</v>
      </c>
    </row>
    <row r="376" spans="1:10" x14ac:dyDescent="0.15">
      <c r="A376">
        <v>375</v>
      </c>
      <c r="B376" t="s">
        <v>370</v>
      </c>
      <c r="C376" t="s">
        <v>311</v>
      </c>
      <c r="D376" t="s">
        <v>1813</v>
      </c>
      <c r="E376" t="s">
        <v>1814</v>
      </c>
      <c r="F376" t="s">
        <v>1815</v>
      </c>
      <c r="G376" t="s">
        <v>449</v>
      </c>
      <c r="J376" t="s">
        <v>340</v>
      </c>
    </row>
    <row r="377" spans="1:10" x14ac:dyDescent="0.15">
      <c r="A377">
        <v>376</v>
      </c>
      <c r="B377" t="s">
        <v>370</v>
      </c>
      <c r="C377" t="s">
        <v>311</v>
      </c>
      <c r="D377" t="s">
        <v>1816</v>
      </c>
      <c r="E377" t="s">
        <v>1817</v>
      </c>
      <c r="F377" t="s">
        <v>1818</v>
      </c>
      <c r="G377" t="s">
        <v>798</v>
      </c>
      <c r="J377" t="s">
        <v>340</v>
      </c>
    </row>
    <row r="378" spans="1:10" x14ac:dyDescent="0.15">
      <c r="A378">
        <v>377</v>
      </c>
      <c r="B378" t="s">
        <v>370</v>
      </c>
      <c r="C378" t="s">
        <v>311</v>
      </c>
      <c r="D378" t="s">
        <v>1819</v>
      </c>
      <c r="E378" t="s">
        <v>1820</v>
      </c>
      <c r="F378" t="s">
        <v>1821</v>
      </c>
      <c r="G378" t="s">
        <v>600</v>
      </c>
      <c r="H378" t="s">
        <v>1822</v>
      </c>
      <c r="J378" t="s">
        <v>340</v>
      </c>
    </row>
    <row r="379" spans="1:10" x14ac:dyDescent="0.15">
      <c r="A379">
        <v>378</v>
      </c>
      <c r="B379" t="s">
        <v>370</v>
      </c>
      <c r="C379" t="s">
        <v>311</v>
      </c>
      <c r="D379" t="s">
        <v>1823</v>
      </c>
      <c r="E379" t="s">
        <v>1824</v>
      </c>
      <c r="F379" t="s">
        <v>1825</v>
      </c>
      <c r="G379" t="s">
        <v>535</v>
      </c>
      <c r="H379" t="s">
        <v>1826</v>
      </c>
      <c r="J379" t="s">
        <v>340</v>
      </c>
    </row>
    <row r="380" spans="1:10" x14ac:dyDescent="0.15">
      <c r="A380">
        <v>379</v>
      </c>
      <c r="B380" t="s">
        <v>370</v>
      </c>
      <c r="C380" t="s">
        <v>311</v>
      </c>
      <c r="D380" t="s">
        <v>1827</v>
      </c>
      <c r="E380" t="s">
        <v>1828</v>
      </c>
      <c r="F380" t="s">
        <v>1829</v>
      </c>
      <c r="G380" t="s">
        <v>396</v>
      </c>
      <c r="H380" t="s">
        <v>1830</v>
      </c>
      <c r="J380" t="s">
        <v>340</v>
      </c>
    </row>
    <row r="381" spans="1:10" x14ac:dyDescent="0.15">
      <c r="A381">
        <v>380</v>
      </c>
      <c r="B381" t="s">
        <v>370</v>
      </c>
      <c r="C381" t="s">
        <v>311</v>
      </c>
      <c r="D381" t="s">
        <v>1831</v>
      </c>
      <c r="E381" t="s">
        <v>1832</v>
      </c>
      <c r="F381" t="s">
        <v>1833</v>
      </c>
      <c r="G381" t="s">
        <v>823</v>
      </c>
      <c r="H381" t="s">
        <v>1834</v>
      </c>
      <c r="J381" t="s">
        <v>340</v>
      </c>
    </row>
    <row r="382" spans="1:10" x14ac:dyDescent="0.15">
      <c r="A382">
        <v>381</v>
      </c>
      <c r="B382" t="s">
        <v>370</v>
      </c>
      <c r="C382" t="s">
        <v>311</v>
      </c>
      <c r="D382" t="s">
        <v>1835</v>
      </c>
      <c r="E382" t="s">
        <v>1836</v>
      </c>
      <c r="F382" t="s">
        <v>1837</v>
      </c>
      <c r="G382" t="s">
        <v>656</v>
      </c>
      <c r="H382" t="s">
        <v>1838</v>
      </c>
      <c r="J382" t="s">
        <v>340</v>
      </c>
    </row>
    <row r="383" spans="1:10" x14ac:dyDescent="0.15">
      <c r="A383">
        <v>382</v>
      </c>
      <c r="B383" t="s">
        <v>370</v>
      </c>
      <c r="C383" t="s">
        <v>311</v>
      </c>
      <c r="D383" t="s">
        <v>1839</v>
      </c>
      <c r="E383" t="s">
        <v>1840</v>
      </c>
      <c r="F383" t="s">
        <v>1841</v>
      </c>
      <c r="G383" t="s">
        <v>396</v>
      </c>
      <c r="H383" t="s">
        <v>1842</v>
      </c>
      <c r="J383" t="s">
        <v>340</v>
      </c>
    </row>
    <row r="384" spans="1:10" x14ac:dyDescent="0.15">
      <c r="A384">
        <v>383</v>
      </c>
      <c r="B384" t="s">
        <v>370</v>
      </c>
      <c r="C384" t="s">
        <v>311</v>
      </c>
      <c r="D384" t="s">
        <v>1843</v>
      </c>
      <c r="E384" t="s">
        <v>1844</v>
      </c>
      <c r="F384" t="s">
        <v>1845</v>
      </c>
      <c r="G384" t="s">
        <v>408</v>
      </c>
      <c r="H384" t="s">
        <v>1846</v>
      </c>
      <c r="J384" t="s">
        <v>340</v>
      </c>
    </row>
    <row r="385" spans="1:10" x14ac:dyDescent="0.15">
      <c r="A385">
        <v>384</v>
      </c>
      <c r="B385" t="s">
        <v>370</v>
      </c>
      <c r="C385" t="s">
        <v>311</v>
      </c>
      <c r="D385" t="s">
        <v>1847</v>
      </c>
      <c r="E385" t="s">
        <v>1848</v>
      </c>
      <c r="F385" t="s">
        <v>1849</v>
      </c>
      <c r="G385" t="s">
        <v>408</v>
      </c>
      <c r="H385" t="s">
        <v>1850</v>
      </c>
      <c r="J385" t="s">
        <v>340</v>
      </c>
    </row>
    <row r="386" spans="1:10" x14ac:dyDescent="0.15">
      <c r="A386">
        <v>385</v>
      </c>
      <c r="B386" t="s">
        <v>370</v>
      </c>
      <c r="C386" t="s">
        <v>311</v>
      </c>
      <c r="D386" t="s">
        <v>1851</v>
      </c>
      <c r="E386" t="s">
        <v>1852</v>
      </c>
      <c r="F386" t="s">
        <v>1853</v>
      </c>
      <c r="G386" t="s">
        <v>823</v>
      </c>
      <c r="J386" t="s">
        <v>340</v>
      </c>
    </row>
    <row r="387" spans="1:10" x14ac:dyDescent="0.15">
      <c r="A387">
        <v>386</v>
      </c>
      <c r="B387" t="s">
        <v>370</v>
      </c>
      <c r="C387" t="s">
        <v>311</v>
      </c>
      <c r="D387" t="s">
        <v>1854</v>
      </c>
      <c r="E387" t="s">
        <v>1855</v>
      </c>
      <c r="F387" t="s">
        <v>1856</v>
      </c>
      <c r="G387" t="s">
        <v>423</v>
      </c>
      <c r="H387" t="s">
        <v>1857</v>
      </c>
      <c r="J387" t="s">
        <v>340</v>
      </c>
    </row>
    <row r="388" spans="1:10" x14ac:dyDescent="0.15">
      <c r="A388">
        <v>387</v>
      </c>
      <c r="B388" t="s">
        <v>370</v>
      </c>
      <c r="C388" t="s">
        <v>311</v>
      </c>
      <c r="D388" t="s">
        <v>1858</v>
      </c>
      <c r="E388" t="s">
        <v>1859</v>
      </c>
      <c r="F388" t="s">
        <v>1860</v>
      </c>
      <c r="G388" t="s">
        <v>1861</v>
      </c>
      <c r="H388" t="s">
        <v>1862</v>
      </c>
      <c r="J388" t="s">
        <v>340</v>
      </c>
    </row>
    <row r="389" spans="1:10" x14ac:dyDescent="0.15">
      <c r="A389">
        <v>388</v>
      </c>
      <c r="B389" t="s">
        <v>370</v>
      </c>
      <c r="C389" t="s">
        <v>311</v>
      </c>
      <c r="D389" t="s">
        <v>1863</v>
      </c>
      <c r="E389" t="s">
        <v>1864</v>
      </c>
      <c r="F389" t="s">
        <v>1865</v>
      </c>
      <c r="G389" t="s">
        <v>574</v>
      </c>
      <c r="H389" t="s">
        <v>1866</v>
      </c>
      <c r="J389" t="s">
        <v>340</v>
      </c>
    </row>
    <row r="390" spans="1:10" x14ac:dyDescent="0.15">
      <c r="A390">
        <v>389</v>
      </c>
      <c r="B390" t="s">
        <v>370</v>
      </c>
      <c r="C390" t="s">
        <v>311</v>
      </c>
      <c r="D390" t="s">
        <v>1867</v>
      </c>
      <c r="E390" t="s">
        <v>1868</v>
      </c>
      <c r="F390" t="s">
        <v>1869</v>
      </c>
      <c r="G390" t="s">
        <v>1469</v>
      </c>
      <c r="H390" t="s">
        <v>1870</v>
      </c>
      <c r="J390" t="s">
        <v>340</v>
      </c>
    </row>
    <row r="391" spans="1:10" x14ac:dyDescent="0.15">
      <c r="A391">
        <v>390</v>
      </c>
      <c r="B391" t="s">
        <v>370</v>
      </c>
      <c r="C391" t="s">
        <v>311</v>
      </c>
      <c r="D391" t="s">
        <v>1871</v>
      </c>
      <c r="E391" t="s">
        <v>1872</v>
      </c>
      <c r="F391" t="s">
        <v>1873</v>
      </c>
      <c r="G391" t="s">
        <v>656</v>
      </c>
      <c r="H391" t="s">
        <v>1874</v>
      </c>
      <c r="J391" t="s">
        <v>340</v>
      </c>
    </row>
    <row r="392" spans="1:10" x14ac:dyDescent="0.15">
      <c r="A392">
        <v>391</v>
      </c>
      <c r="B392" t="s">
        <v>370</v>
      </c>
      <c r="C392" t="s">
        <v>311</v>
      </c>
      <c r="D392" t="s">
        <v>1875</v>
      </c>
      <c r="E392" t="s">
        <v>1876</v>
      </c>
      <c r="F392" t="s">
        <v>1877</v>
      </c>
      <c r="G392" t="s">
        <v>408</v>
      </c>
      <c r="J392" t="s">
        <v>340</v>
      </c>
    </row>
    <row r="393" spans="1:10" x14ac:dyDescent="0.15">
      <c r="A393">
        <v>392</v>
      </c>
      <c r="B393" t="s">
        <v>370</v>
      </c>
      <c r="C393" t="s">
        <v>311</v>
      </c>
      <c r="D393" t="s">
        <v>1878</v>
      </c>
      <c r="E393" t="s">
        <v>1879</v>
      </c>
      <c r="F393" t="s">
        <v>1880</v>
      </c>
      <c r="G393" t="s">
        <v>396</v>
      </c>
      <c r="H393" t="s">
        <v>1881</v>
      </c>
      <c r="J393" t="s">
        <v>340</v>
      </c>
    </row>
    <row r="394" spans="1:10" x14ac:dyDescent="0.15">
      <c r="A394">
        <v>393</v>
      </c>
      <c r="B394" t="s">
        <v>370</v>
      </c>
      <c r="C394" t="s">
        <v>311</v>
      </c>
      <c r="D394" t="s">
        <v>1882</v>
      </c>
      <c r="E394" t="s">
        <v>1883</v>
      </c>
      <c r="F394" t="s">
        <v>1884</v>
      </c>
      <c r="G394" t="s">
        <v>423</v>
      </c>
      <c r="H394" t="s">
        <v>1885</v>
      </c>
      <c r="J394" t="s">
        <v>340</v>
      </c>
    </row>
    <row r="395" spans="1:10" x14ac:dyDescent="0.15">
      <c r="A395">
        <v>394</v>
      </c>
      <c r="B395" t="s">
        <v>370</v>
      </c>
      <c r="C395" t="s">
        <v>311</v>
      </c>
      <c r="D395" t="s">
        <v>1886</v>
      </c>
      <c r="E395" t="s">
        <v>1887</v>
      </c>
      <c r="F395" t="s">
        <v>1888</v>
      </c>
      <c r="G395" t="s">
        <v>476</v>
      </c>
      <c r="H395" t="s">
        <v>1889</v>
      </c>
      <c r="J395" t="s">
        <v>340</v>
      </c>
    </row>
    <row r="396" spans="1:10" x14ac:dyDescent="0.15">
      <c r="A396">
        <v>395</v>
      </c>
      <c r="B396" t="s">
        <v>370</v>
      </c>
      <c r="C396" t="s">
        <v>311</v>
      </c>
      <c r="D396" t="s">
        <v>1890</v>
      </c>
      <c r="E396" t="s">
        <v>1891</v>
      </c>
      <c r="F396" t="s">
        <v>1892</v>
      </c>
      <c r="G396" t="s">
        <v>396</v>
      </c>
      <c r="J396" t="s">
        <v>340</v>
      </c>
    </row>
    <row r="397" spans="1:10" x14ac:dyDescent="0.15">
      <c r="A397">
        <v>396</v>
      </c>
      <c r="B397" t="s">
        <v>370</v>
      </c>
      <c r="C397" t="s">
        <v>311</v>
      </c>
      <c r="D397" t="s">
        <v>1893</v>
      </c>
      <c r="E397" t="s">
        <v>1894</v>
      </c>
      <c r="F397" t="s">
        <v>1895</v>
      </c>
      <c r="G397" t="s">
        <v>939</v>
      </c>
      <c r="J397" t="s">
        <v>340</v>
      </c>
    </row>
    <row r="398" spans="1:10" x14ac:dyDescent="0.15">
      <c r="A398">
        <v>397</v>
      </c>
      <c r="B398" t="s">
        <v>370</v>
      </c>
      <c r="C398" t="s">
        <v>311</v>
      </c>
      <c r="D398" t="s">
        <v>1896</v>
      </c>
      <c r="E398" t="s">
        <v>1897</v>
      </c>
      <c r="F398" t="s">
        <v>1898</v>
      </c>
      <c r="G398" t="s">
        <v>681</v>
      </c>
      <c r="H398" t="s">
        <v>1899</v>
      </c>
      <c r="J398" t="s">
        <v>340</v>
      </c>
    </row>
    <row r="399" spans="1:10" x14ac:dyDescent="0.15">
      <c r="A399">
        <v>398</v>
      </c>
      <c r="B399" t="s">
        <v>370</v>
      </c>
      <c r="C399" t="s">
        <v>311</v>
      </c>
      <c r="D399" t="s">
        <v>1900</v>
      </c>
      <c r="E399" t="s">
        <v>1901</v>
      </c>
      <c r="F399" t="s">
        <v>1902</v>
      </c>
      <c r="G399" t="s">
        <v>506</v>
      </c>
      <c r="J399" t="s">
        <v>340</v>
      </c>
    </row>
    <row r="400" spans="1:10" x14ac:dyDescent="0.15">
      <c r="A400">
        <v>399</v>
      </c>
      <c r="B400" t="s">
        <v>370</v>
      </c>
      <c r="C400" t="s">
        <v>311</v>
      </c>
      <c r="D400" t="s">
        <v>1903</v>
      </c>
      <c r="E400" t="s">
        <v>1904</v>
      </c>
      <c r="F400" t="s">
        <v>1905</v>
      </c>
      <c r="G400" t="s">
        <v>453</v>
      </c>
      <c r="H400" t="s">
        <v>1546</v>
      </c>
      <c r="J400" t="s">
        <v>340</v>
      </c>
    </row>
    <row r="401" spans="1:10" x14ac:dyDescent="0.15">
      <c r="A401">
        <v>400</v>
      </c>
      <c r="B401" t="s">
        <v>370</v>
      </c>
      <c r="C401" t="s">
        <v>311</v>
      </c>
      <c r="D401" t="s">
        <v>1906</v>
      </c>
      <c r="E401" t="s">
        <v>1907</v>
      </c>
      <c r="F401" t="s">
        <v>1908</v>
      </c>
      <c r="G401" t="s">
        <v>396</v>
      </c>
      <c r="H401" t="s">
        <v>1909</v>
      </c>
      <c r="J401" t="s">
        <v>340</v>
      </c>
    </row>
    <row r="402" spans="1:10" x14ac:dyDescent="0.15">
      <c r="A402">
        <v>401</v>
      </c>
      <c r="B402" t="s">
        <v>370</v>
      </c>
      <c r="C402" t="s">
        <v>311</v>
      </c>
      <c r="D402" t="s">
        <v>1910</v>
      </c>
      <c r="E402" t="s">
        <v>1911</v>
      </c>
      <c r="F402" t="s">
        <v>1912</v>
      </c>
      <c r="G402" t="s">
        <v>1913</v>
      </c>
      <c r="H402" t="s">
        <v>1914</v>
      </c>
      <c r="J402" t="s">
        <v>340</v>
      </c>
    </row>
    <row r="403" spans="1:10" x14ac:dyDescent="0.15">
      <c r="A403">
        <v>402</v>
      </c>
      <c r="B403" t="s">
        <v>370</v>
      </c>
      <c r="C403" t="s">
        <v>311</v>
      </c>
      <c r="D403" t="s">
        <v>1915</v>
      </c>
      <c r="E403" t="s">
        <v>1916</v>
      </c>
      <c r="F403" t="s">
        <v>1917</v>
      </c>
      <c r="G403" t="s">
        <v>1289</v>
      </c>
      <c r="H403" t="s">
        <v>1918</v>
      </c>
      <c r="J403" t="s">
        <v>340</v>
      </c>
    </row>
    <row r="404" spans="1:10" x14ac:dyDescent="0.15">
      <c r="A404">
        <v>403</v>
      </c>
      <c r="B404" t="s">
        <v>370</v>
      </c>
      <c r="C404" t="s">
        <v>311</v>
      </c>
      <c r="D404" t="s">
        <v>1919</v>
      </c>
      <c r="E404" t="s">
        <v>1920</v>
      </c>
      <c r="F404" t="s">
        <v>1921</v>
      </c>
      <c r="G404" t="s">
        <v>535</v>
      </c>
      <c r="H404" t="s">
        <v>1922</v>
      </c>
      <c r="J404" t="s">
        <v>340</v>
      </c>
    </row>
    <row r="405" spans="1:10" x14ac:dyDescent="0.15">
      <c r="A405">
        <v>404</v>
      </c>
      <c r="B405" t="s">
        <v>370</v>
      </c>
      <c r="C405" t="s">
        <v>311</v>
      </c>
      <c r="D405" t="s">
        <v>1923</v>
      </c>
      <c r="E405" t="s">
        <v>1924</v>
      </c>
      <c r="F405" t="s">
        <v>1925</v>
      </c>
      <c r="G405" t="s">
        <v>574</v>
      </c>
      <c r="H405" t="s">
        <v>1926</v>
      </c>
      <c r="J405" t="s">
        <v>340</v>
      </c>
    </row>
    <row r="406" spans="1:10" x14ac:dyDescent="0.15">
      <c r="A406">
        <v>405</v>
      </c>
      <c r="B406" t="s">
        <v>370</v>
      </c>
      <c r="C406" t="s">
        <v>311</v>
      </c>
      <c r="D406" t="s">
        <v>1927</v>
      </c>
      <c r="E406" t="s">
        <v>1928</v>
      </c>
      <c r="F406" t="s">
        <v>1929</v>
      </c>
      <c r="G406" t="s">
        <v>831</v>
      </c>
      <c r="H406" t="s">
        <v>1930</v>
      </c>
      <c r="J406" t="s">
        <v>340</v>
      </c>
    </row>
    <row r="407" spans="1:10" x14ac:dyDescent="0.15">
      <c r="A407">
        <v>406</v>
      </c>
      <c r="B407" t="s">
        <v>370</v>
      </c>
      <c r="C407" t="s">
        <v>311</v>
      </c>
      <c r="D407" t="s">
        <v>1931</v>
      </c>
      <c r="E407" t="s">
        <v>1932</v>
      </c>
      <c r="F407" t="s">
        <v>1933</v>
      </c>
      <c r="G407" t="s">
        <v>391</v>
      </c>
      <c r="J407" t="s">
        <v>340</v>
      </c>
    </row>
    <row r="408" spans="1:10" x14ac:dyDescent="0.15">
      <c r="A408">
        <v>407</v>
      </c>
      <c r="B408" t="s">
        <v>370</v>
      </c>
      <c r="C408" t="s">
        <v>311</v>
      </c>
      <c r="D408" t="s">
        <v>1934</v>
      </c>
      <c r="E408" t="s">
        <v>1935</v>
      </c>
      <c r="F408" t="s">
        <v>1936</v>
      </c>
      <c r="G408" t="s">
        <v>453</v>
      </c>
      <c r="J408" t="s">
        <v>340</v>
      </c>
    </row>
    <row r="409" spans="1:10" x14ac:dyDescent="0.15">
      <c r="A409">
        <v>408</v>
      </c>
      <c r="B409" t="s">
        <v>370</v>
      </c>
      <c r="C409" t="s">
        <v>311</v>
      </c>
      <c r="D409" t="s">
        <v>1937</v>
      </c>
      <c r="E409" t="s">
        <v>1938</v>
      </c>
      <c r="F409" t="s">
        <v>1939</v>
      </c>
      <c r="G409" t="s">
        <v>396</v>
      </c>
      <c r="H409" t="s">
        <v>1940</v>
      </c>
      <c r="J409" t="s">
        <v>340</v>
      </c>
    </row>
    <row r="410" spans="1:10" x14ac:dyDescent="0.15">
      <c r="A410">
        <v>409</v>
      </c>
      <c r="B410" t="s">
        <v>370</v>
      </c>
      <c r="C410" t="s">
        <v>311</v>
      </c>
      <c r="D410" t="s">
        <v>1941</v>
      </c>
      <c r="E410" t="s">
        <v>1942</v>
      </c>
      <c r="F410" t="s">
        <v>1943</v>
      </c>
      <c r="G410" t="s">
        <v>677</v>
      </c>
      <c r="J410" t="s">
        <v>340</v>
      </c>
    </row>
    <row r="411" spans="1:10" x14ac:dyDescent="0.15">
      <c r="A411">
        <v>410</v>
      </c>
      <c r="B411" t="s">
        <v>370</v>
      </c>
      <c r="C411" t="s">
        <v>311</v>
      </c>
      <c r="D411" t="s">
        <v>1944</v>
      </c>
      <c r="E411" t="s">
        <v>1945</v>
      </c>
      <c r="F411" t="s">
        <v>1946</v>
      </c>
      <c r="G411" t="s">
        <v>583</v>
      </c>
      <c r="H411" t="s">
        <v>1947</v>
      </c>
      <c r="J411" t="s">
        <v>340</v>
      </c>
    </row>
    <row r="412" spans="1:10" x14ac:dyDescent="0.15">
      <c r="A412">
        <v>411</v>
      </c>
      <c r="B412" t="s">
        <v>370</v>
      </c>
      <c r="C412" t="s">
        <v>311</v>
      </c>
      <c r="D412" t="s">
        <v>1948</v>
      </c>
      <c r="E412" t="s">
        <v>1949</v>
      </c>
      <c r="F412" t="s">
        <v>1950</v>
      </c>
      <c r="G412" t="s">
        <v>1134</v>
      </c>
      <c r="J412" t="s">
        <v>340</v>
      </c>
    </row>
    <row r="413" spans="1:10" x14ac:dyDescent="0.15">
      <c r="A413">
        <v>412</v>
      </c>
      <c r="B413" t="s">
        <v>370</v>
      </c>
      <c r="C413" t="s">
        <v>311</v>
      </c>
      <c r="D413" t="s">
        <v>1951</v>
      </c>
      <c r="E413" t="s">
        <v>1952</v>
      </c>
      <c r="F413" t="s">
        <v>1953</v>
      </c>
      <c r="G413" t="s">
        <v>656</v>
      </c>
      <c r="J413" t="s">
        <v>340</v>
      </c>
    </row>
    <row r="414" spans="1:10" x14ac:dyDescent="0.15">
      <c r="A414">
        <v>413</v>
      </c>
      <c r="B414" t="s">
        <v>370</v>
      </c>
      <c r="C414" t="s">
        <v>311</v>
      </c>
      <c r="D414" t="s">
        <v>1954</v>
      </c>
      <c r="E414" t="s">
        <v>1955</v>
      </c>
      <c r="F414" t="s">
        <v>1956</v>
      </c>
      <c r="G414" t="s">
        <v>1957</v>
      </c>
      <c r="H414" t="s">
        <v>1958</v>
      </c>
      <c r="J414" t="s">
        <v>340</v>
      </c>
    </row>
    <row r="415" spans="1:10" x14ac:dyDescent="0.15">
      <c r="A415">
        <v>414</v>
      </c>
      <c r="B415" t="s">
        <v>370</v>
      </c>
      <c r="C415" t="s">
        <v>311</v>
      </c>
      <c r="D415" t="s">
        <v>1959</v>
      </c>
      <c r="E415" t="s">
        <v>1960</v>
      </c>
      <c r="F415" t="s">
        <v>1961</v>
      </c>
      <c r="G415" t="s">
        <v>831</v>
      </c>
      <c r="J415" t="s">
        <v>340</v>
      </c>
    </row>
    <row r="416" spans="1:10" x14ac:dyDescent="0.15">
      <c r="A416">
        <v>415</v>
      </c>
      <c r="B416" t="s">
        <v>370</v>
      </c>
      <c r="C416" t="s">
        <v>311</v>
      </c>
      <c r="D416" t="s">
        <v>1962</v>
      </c>
      <c r="E416" t="s">
        <v>1963</v>
      </c>
      <c r="F416" t="s">
        <v>1964</v>
      </c>
      <c r="G416" t="s">
        <v>1861</v>
      </c>
      <c r="H416" t="s">
        <v>1965</v>
      </c>
      <c r="J416" t="s">
        <v>340</v>
      </c>
    </row>
    <row r="417" spans="1:10" x14ac:dyDescent="0.15">
      <c r="A417">
        <v>416</v>
      </c>
      <c r="B417" t="s">
        <v>370</v>
      </c>
      <c r="C417" t="s">
        <v>311</v>
      </c>
      <c r="D417" t="s">
        <v>1966</v>
      </c>
      <c r="E417" t="s">
        <v>1967</v>
      </c>
      <c r="F417" t="s">
        <v>1968</v>
      </c>
      <c r="G417" t="s">
        <v>831</v>
      </c>
      <c r="H417" t="s">
        <v>1969</v>
      </c>
      <c r="J417" t="s">
        <v>340</v>
      </c>
    </row>
    <row r="418" spans="1:10" x14ac:dyDescent="0.15">
      <c r="A418">
        <v>417</v>
      </c>
      <c r="B418" t="s">
        <v>370</v>
      </c>
      <c r="C418" t="s">
        <v>311</v>
      </c>
      <c r="D418" t="s">
        <v>1970</v>
      </c>
      <c r="E418" t="s">
        <v>1971</v>
      </c>
      <c r="F418" t="s">
        <v>1972</v>
      </c>
      <c r="G418" t="s">
        <v>462</v>
      </c>
      <c r="J418" t="s">
        <v>340</v>
      </c>
    </row>
    <row r="419" spans="1:10" x14ac:dyDescent="0.15">
      <c r="A419">
        <v>418</v>
      </c>
      <c r="B419" t="s">
        <v>370</v>
      </c>
      <c r="C419" t="s">
        <v>311</v>
      </c>
      <c r="D419" t="s">
        <v>1973</v>
      </c>
      <c r="E419" t="s">
        <v>1974</v>
      </c>
      <c r="F419" t="s">
        <v>1975</v>
      </c>
      <c r="G419" t="s">
        <v>710</v>
      </c>
      <c r="J419" t="s">
        <v>340</v>
      </c>
    </row>
    <row r="420" spans="1:10" x14ac:dyDescent="0.15">
      <c r="A420">
        <v>419</v>
      </c>
      <c r="B420" t="s">
        <v>370</v>
      </c>
      <c r="C420" t="s">
        <v>311</v>
      </c>
      <c r="D420" t="s">
        <v>1976</v>
      </c>
      <c r="E420" t="s">
        <v>1977</v>
      </c>
      <c r="F420" t="s">
        <v>1978</v>
      </c>
      <c r="G420" t="s">
        <v>798</v>
      </c>
      <c r="H420" t="s">
        <v>623</v>
      </c>
      <c r="J420" t="s">
        <v>340</v>
      </c>
    </row>
    <row r="421" spans="1:10" x14ac:dyDescent="0.15">
      <c r="A421">
        <v>420</v>
      </c>
      <c r="B421" t="s">
        <v>370</v>
      </c>
      <c r="C421" t="s">
        <v>311</v>
      </c>
      <c r="D421" t="s">
        <v>1979</v>
      </c>
      <c r="E421" t="s">
        <v>1980</v>
      </c>
      <c r="F421" t="s">
        <v>1981</v>
      </c>
      <c r="G421" t="s">
        <v>396</v>
      </c>
      <c r="H421" t="s">
        <v>1982</v>
      </c>
      <c r="J421" t="s">
        <v>340</v>
      </c>
    </row>
    <row r="422" spans="1:10" x14ac:dyDescent="0.15">
      <c r="A422">
        <v>421</v>
      </c>
      <c r="B422" t="s">
        <v>370</v>
      </c>
      <c r="C422" t="s">
        <v>311</v>
      </c>
      <c r="D422" t="s">
        <v>1983</v>
      </c>
      <c r="E422" t="s">
        <v>1984</v>
      </c>
      <c r="F422" t="s">
        <v>1985</v>
      </c>
      <c r="G422" t="s">
        <v>476</v>
      </c>
      <c r="H422" t="s">
        <v>1986</v>
      </c>
      <c r="J422" t="s">
        <v>340</v>
      </c>
    </row>
    <row r="423" spans="1:10" x14ac:dyDescent="0.15">
      <c r="A423">
        <v>422</v>
      </c>
      <c r="B423" t="s">
        <v>370</v>
      </c>
      <c r="C423" t="s">
        <v>311</v>
      </c>
      <c r="D423" t="s">
        <v>1987</v>
      </c>
      <c r="E423" t="s">
        <v>1988</v>
      </c>
      <c r="F423" t="s">
        <v>1989</v>
      </c>
      <c r="G423" t="s">
        <v>428</v>
      </c>
      <c r="J423" t="s">
        <v>340</v>
      </c>
    </row>
    <row r="424" spans="1:10" x14ac:dyDescent="0.15">
      <c r="A424">
        <v>423</v>
      </c>
      <c r="B424" t="s">
        <v>370</v>
      </c>
      <c r="C424" t="s">
        <v>311</v>
      </c>
      <c r="D424" t="s">
        <v>1990</v>
      </c>
      <c r="E424" t="s">
        <v>1991</v>
      </c>
      <c r="F424" t="s">
        <v>1992</v>
      </c>
      <c r="G424" t="s">
        <v>635</v>
      </c>
      <c r="H424" t="s">
        <v>1993</v>
      </c>
      <c r="J424" t="s">
        <v>340</v>
      </c>
    </row>
    <row r="425" spans="1:10" x14ac:dyDescent="0.15">
      <c r="A425">
        <v>424</v>
      </c>
      <c r="B425" t="s">
        <v>370</v>
      </c>
      <c r="C425" t="s">
        <v>311</v>
      </c>
      <c r="D425" t="s">
        <v>1994</v>
      </c>
      <c r="E425" t="s">
        <v>1995</v>
      </c>
      <c r="F425" t="s">
        <v>1996</v>
      </c>
      <c r="G425" t="s">
        <v>408</v>
      </c>
      <c r="H425" t="s">
        <v>1997</v>
      </c>
      <c r="J425" t="s">
        <v>340</v>
      </c>
    </row>
    <row r="426" spans="1:10" x14ac:dyDescent="0.15">
      <c r="A426">
        <v>425</v>
      </c>
      <c r="B426" t="s">
        <v>370</v>
      </c>
      <c r="C426" t="s">
        <v>311</v>
      </c>
      <c r="D426" t="s">
        <v>1998</v>
      </c>
      <c r="E426" t="s">
        <v>1999</v>
      </c>
      <c r="F426" t="s">
        <v>2000</v>
      </c>
      <c r="G426" t="s">
        <v>481</v>
      </c>
      <c r="J426" t="s">
        <v>340</v>
      </c>
    </row>
    <row r="427" spans="1:10" x14ac:dyDescent="0.15">
      <c r="A427">
        <v>426</v>
      </c>
      <c r="B427" t="s">
        <v>370</v>
      </c>
      <c r="C427" t="s">
        <v>311</v>
      </c>
      <c r="D427" t="s">
        <v>2001</v>
      </c>
      <c r="E427" t="s">
        <v>2002</v>
      </c>
      <c r="F427" t="s">
        <v>2003</v>
      </c>
      <c r="G427" t="s">
        <v>635</v>
      </c>
      <c r="H427" t="s">
        <v>2004</v>
      </c>
      <c r="J427" t="s">
        <v>340</v>
      </c>
    </row>
    <row r="428" spans="1:10" x14ac:dyDescent="0.15">
      <c r="A428">
        <v>427</v>
      </c>
      <c r="B428" t="s">
        <v>370</v>
      </c>
      <c r="C428" t="s">
        <v>311</v>
      </c>
      <c r="D428" t="s">
        <v>2005</v>
      </c>
      <c r="E428" t="s">
        <v>2006</v>
      </c>
      <c r="F428" t="s">
        <v>2007</v>
      </c>
      <c r="G428" t="s">
        <v>677</v>
      </c>
      <c r="H428" t="s">
        <v>2008</v>
      </c>
      <c r="J428" t="s">
        <v>340</v>
      </c>
    </row>
    <row r="429" spans="1:10" x14ac:dyDescent="0.15">
      <c r="A429">
        <v>428</v>
      </c>
      <c r="B429" t="s">
        <v>370</v>
      </c>
      <c r="C429" t="s">
        <v>311</v>
      </c>
      <c r="D429" t="s">
        <v>2009</v>
      </c>
      <c r="E429" t="s">
        <v>2010</v>
      </c>
      <c r="F429" t="s">
        <v>2011</v>
      </c>
      <c r="G429" t="s">
        <v>462</v>
      </c>
      <c r="J429" t="s">
        <v>340</v>
      </c>
    </row>
    <row r="430" spans="1:10" x14ac:dyDescent="0.15">
      <c r="A430">
        <v>429</v>
      </c>
      <c r="B430" t="s">
        <v>370</v>
      </c>
      <c r="C430" t="s">
        <v>311</v>
      </c>
      <c r="D430" t="s">
        <v>2012</v>
      </c>
      <c r="E430" t="s">
        <v>2013</v>
      </c>
      <c r="F430" t="s">
        <v>2014</v>
      </c>
      <c r="G430" t="s">
        <v>574</v>
      </c>
      <c r="H430" t="s">
        <v>2015</v>
      </c>
      <c r="J430" t="s">
        <v>340</v>
      </c>
    </row>
    <row r="431" spans="1:10" x14ac:dyDescent="0.15">
      <c r="A431">
        <v>430</v>
      </c>
      <c r="B431" t="s">
        <v>370</v>
      </c>
      <c r="C431" t="s">
        <v>311</v>
      </c>
      <c r="D431" t="s">
        <v>2016</v>
      </c>
      <c r="E431" t="s">
        <v>2017</v>
      </c>
      <c r="F431" t="s">
        <v>2018</v>
      </c>
      <c r="G431" t="s">
        <v>823</v>
      </c>
      <c r="H431" t="s">
        <v>1546</v>
      </c>
      <c r="J431" t="s">
        <v>340</v>
      </c>
    </row>
    <row r="432" spans="1:10" x14ac:dyDescent="0.15">
      <c r="A432">
        <v>431</v>
      </c>
      <c r="B432" t="s">
        <v>370</v>
      </c>
      <c r="C432" t="s">
        <v>311</v>
      </c>
      <c r="D432" t="s">
        <v>2019</v>
      </c>
      <c r="E432" t="s">
        <v>2020</v>
      </c>
      <c r="F432" t="s">
        <v>2021</v>
      </c>
      <c r="G432" t="s">
        <v>476</v>
      </c>
      <c r="J432" t="s">
        <v>340</v>
      </c>
    </row>
    <row r="433" spans="1:10" x14ac:dyDescent="0.15">
      <c r="A433">
        <v>432</v>
      </c>
      <c r="B433" t="s">
        <v>370</v>
      </c>
      <c r="C433" t="s">
        <v>311</v>
      </c>
      <c r="D433" t="s">
        <v>2022</v>
      </c>
      <c r="E433" t="s">
        <v>2023</v>
      </c>
      <c r="F433" t="s">
        <v>2024</v>
      </c>
      <c r="G433" t="s">
        <v>681</v>
      </c>
      <c r="H433" t="s">
        <v>2025</v>
      </c>
      <c r="J433" t="s">
        <v>340</v>
      </c>
    </row>
    <row r="434" spans="1:10" x14ac:dyDescent="0.15">
      <c r="A434">
        <v>433</v>
      </c>
      <c r="B434" t="s">
        <v>370</v>
      </c>
      <c r="C434" t="s">
        <v>311</v>
      </c>
      <c r="D434" t="s">
        <v>2026</v>
      </c>
      <c r="E434" t="s">
        <v>2027</v>
      </c>
      <c r="F434" t="s">
        <v>2028</v>
      </c>
      <c r="G434" t="s">
        <v>378</v>
      </c>
      <c r="J434" t="s">
        <v>340</v>
      </c>
    </row>
    <row r="435" spans="1:10" x14ac:dyDescent="0.15">
      <c r="A435">
        <v>434</v>
      </c>
      <c r="B435" t="s">
        <v>370</v>
      </c>
      <c r="C435" t="s">
        <v>311</v>
      </c>
      <c r="D435" t="s">
        <v>2029</v>
      </c>
      <c r="E435" t="s">
        <v>2030</v>
      </c>
      <c r="F435" t="s">
        <v>2031</v>
      </c>
      <c r="G435" t="s">
        <v>574</v>
      </c>
      <c r="J435" t="s">
        <v>340</v>
      </c>
    </row>
    <row r="436" spans="1:10" x14ac:dyDescent="0.15">
      <c r="A436">
        <v>435</v>
      </c>
      <c r="B436" t="s">
        <v>370</v>
      </c>
      <c r="C436" t="s">
        <v>311</v>
      </c>
      <c r="D436" t="s">
        <v>2032</v>
      </c>
      <c r="E436" t="s">
        <v>2033</v>
      </c>
      <c r="F436" t="s">
        <v>2034</v>
      </c>
      <c r="G436" t="s">
        <v>535</v>
      </c>
      <c r="H436" t="s">
        <v>2035</v>
      </c>
      <c r="J436" t="s">
        <v>340</v>
      </c>
    </row>
    <row r="437" spans="1:10" x14ac:dyDescent="0.15">
      <c r="A437">
        <v>436</v>
      </c>
      <c r="B437" t="s">
        <v>370</v>
      </c>
      <c r="C437" t="s">
        <v>311</v>
      </c>
      <c r="D437" t="s">
        <v>2036</v>
      </c>
      <c r="E437" t="s">
        <v>2037</v>
      </c>
      <c r="F437" t="s">
        <v>2038</v>
      </c>
      <c r="G437" t="s">
        <v>1861</v>
      </c>
      <c r="J437" t="s">
        <v>340</v>
      </c>
    </row>
    <row r="438" spans="1:10" x14ac:dyDescent="0.15">
      <c r="A438">
        <v>437</v>
      </c>
      <c r="B438" t="s">
        <v>370</v>
      </c>
      <c r="C438" t="s">
        <v>311</v>
      </c>
      <c r="D438" t="s">
        <v>2039</v>
      </c>
      <c r="E438" t="s">
        <v>2040</v>
      </c>
      <c r="F438" t="s">
        <v>2041</v>
      </c>
      <c r="G438" t="s">
        <v>391</v>
      </c>
      <c r="J438" t="s">
        <v>340</v>
      </c>
    </row>
    <row r="439" spans="1:10" x14ac:dyDescent="0.15">
      <c r="A439">
        <v>438</v>
      </c>
      <c r="B439" t="s">
        <v>370</v>
      </c>
      <c r="C439" t="s">
        <v>311</v>
      </c>
      <c r="D439" t="s">
        <v>2042</v>
      </c>
      <c r="E439" t="s">
        <v>2043</v>
      </c>
      <c r="F439" t="s">
        <v>2044</v>
      </c>
      <c r="G439" t="s">
        <v>721</v>
      </c>
      <c r="J439" t="s">
        <v>340</v>
      </c>
    </row>
    <row r="440" spans="1:10" x14ac:dyDescent="0.15">
      <c r="A440">
        <v>439</v>
      </c>
      <c r="B440" t="s">
        <v>370</v>
      </c>
      <c r="C440" t="s">
        <v>311</v>
      </c>
      <c r="D440" t="s">
        <v>2045</v>
      </c>
      <c r="E440" t="s">
        <v>2046</v>
      </c>
      <c r="F440" t="s">
        <v>2047</v>
      </c>
      <c r="G440" t="s">
        <v>535</v>
      </c>
      <c r="J440" t="s">
        <v>340</v>
      </c>
    </row>
    <row r="441" spans="1:10" x14ac:dyDescent="0.15">
      <c r="A441">
        <v>440</v>
      </c>
      <c r="B441" t="s">
        <v>370</v>
      </c>
      <c r="C441" t="s">
        <v>311</v>
      </c>
      <c r="D441" t="s">
        <v>2048</v>
      </c>
      <c r="E441" t="s">
        <v>2049</v>
      </c>
      <c r="F441" t="s">
        <v>2050</v>
      </c>
      <c r="G441" t="s">
        <v>391</v>
      </c>
      <c r="H441" t="s">
        <v>2051</v>
      </c>
      <c r="J441" t="s">
        <v>340</v>
      </c>
    </row>
    <row r="442" spans="1:10" x14ac:dyDescent="0.15">
      <c r="A442">
        <v>441</v>
      </c>
      <c r="B442" t="s">
        <v>370</v>
      </c>
      <c r="C442" t="s">
        <v>311</v>
      </c>
      <c r="D442" t="s">
        <v>2052</v>
      </c>
      <c r="E442" t="s">
        <v>2049</v>
      </c>
      <c r="F442" t="s">
        <v>2053</v>
      </c>
      <c r="G442" t="s">
        <v>2054</v>
      </c>
      <c r="H442" t="s">
        <v>548</v>
      </c>
      <c r="J442" t="s">
        <v>340</v>
      </c>
    </row>
    <row r="443" spans="1:10" x14ac:dyDescent="0.15">
      <c r="A443">
        <v>442</v>
      </c>
      <c r="B443" t="s">
        <v>370</v>
      </c>
      <c r="C443" t="s">
        <v>311</v>
      </c>
      <c r="D443" t="s">
        <v>2055</v>
      </c>
      <c r="E443" t="s">
        <v>2056</v>
      </c>
      <c r="F443" t="s">
        <v>2057</v>
      </c>
      <c r="G443" t="s">
        <v>651</v>
      </c>
      <c r="H443" t="s">
        <v>2058</v>
      </c>
      <c r="J443" t="s">
        <v>340</v>
      </c>
    </row>
    <row r="444" spans="1:10" x14ac:dyDescent="0.15">
      <c r="A444">
        <v>443</v>
      </c>
      <c r="B444" t="s">
        <v>370</v>
      </c>
      <c r="C444" t="s">
        <v>311</v>
      </c>
      <c r="D444" t="s">
        <v>2059</v>
      </c>
      <c r="E444" t="s">
        <v>2060</v>
      </c>
      <c r="F444" t="s">
        <v>2061</v>
      </c>
      <c r="G444" t="s">
        <v>681</v>
      </c>
      <c r="H444" t="s">
        <v>2062</v>
      </c>
      <c r="J444" t="s">
        <v>340</v>
      </c>
    </row>
    <row r="445" spans="1:10" x14ac:dyDescent="0.15">
      <c r="A445">
        <v>444</v>
      </c>
      <c r="B445" t="s">
        <v>370</v>
      </c>
      <c r="C445" t="s">
        <v>311</v>
      </c>
      <c r="D445" t="s">
        <v>2063</v>
      </c>
      <c r="E445" t="s">
        <v>2064</v>
      </c>
      <c r="F445" t="s">
        <v>2065</v>
      </c>
      <c r="G445" t="s">
        <v>823</v>
      </c>
      <c r="J445" t="s">
        <v>340</v>
      </c>
    </row>
    <row r="446" spans="1:10" x14ac:dyDescent="0.15">
      <c r="A446">
        <v>445</v>
      </c>
      <c r="B446" t="s">
        <v>370</v>
      </c>
      <c r="C446" t="s">
        <v>311</v>
      </c>
      <c r="D446" t="s">
        <v>2066</v>
      </c>
      <c r="E446" t="s">
        <v>2067</v>
      </c>
      <c r="F446" t="s">
        <v>2068</v>
      </c>
      <c r="G446" t="s">
        <v>396</v>
      </c>
      <c r="H446" t="s">
        <v>2069</v>
      </c>
      <c r="J446" t="s">
        <v>340</v>
      </c>
    </row>
    <row r="447" spans="1:10" x14ac:dyDescent="0.15">
      <c r="A447">
        <v>446</v>
      </c>
      <c r="B447" t="s">
        <v>370</v>
      </c>
      <c r="C447" t="s">
        <v>311</v>
      </c>
      <c r="D447" t="s">
        <v>2070</v>
      </c>
      <c r="E447" t="s">
        <v>2071</v>
      </c>
      <c r="F447" t="s">
        <v>2072</v>
      </c>
      <c r="G447" t="s">
        <v>737</v>
      </c>
      <c r="H447" t="s">
        <v>2073</v>
      </c>
      <c r="J447" t="s">
        <v>340</v>
      </c>
    </row>
    <row r="448" spans="1:10" x14ac:dyDescent="0.15">
      <c r="A448">
        <v>447</v>
      </c>
      <c r="B448" t="s">
        <v>370</v>
      </c>
      <c r="C448" t="s">
        <v>311</v>
      </c>
      <c r="D448" t="s">
        <v>2074</v>
      </c>
      <c r="E448" t="s">
        <v>2075</v>
      </c>
      <c r="F448" t="s">
        <v>2076</v>
      </c>
      <c r="G448" t="s">
        <v>391</v>
      </c>
      <c r="H448" t="s">
        <v>2077</v>
      </c>
      <c r="J448" t="s">
        <v>340</v>
      </c>
    </row>
    <row r="449" spans="1:10" x14ac:dyDescent="0.15">
      <c r="A449">
        <v>448</v>
      </c>
      <c r="B449" t="s">
        <v>370</v>
      </c>
      <c r="C449" t="s">
        <v>311</v>
      </c>
      <c r="D449" t="s">
        <v>2078</v>
      </c>
      <c r="E449" t="s">
        <v>2079</v>
      </c>
      <c r="F449" t="s">
        <v>2080</v>
      </c>
      <c r="G449" t="s">
        <v>2081</v>
      </c>
      <c r="H449" t="s">
        <v>2082</v>
      </c>
      <c r="J449" t="s">
        <v>340</v>
      </c>
    </row>
    <row r="450" spans="1:10" x14ac:dyDescent="0.15">
      <c r="A450">
        <v>449</v>
      </c>
      <c r="B450" t="s">
        <v>370</v>
      </c>
      <c r="C450" t="s">
        <v>311</v>
      </c>
      <c r="D450" t="s">
        <v>2083</v>
      </c>
      <c r="E450" t="s">
        <v>2084</v>
      </c>
      <c r="F450" t="s">
        <v>2085</v>
      </c>
      <c r="G450" t="s">
        <v>651</v>
      </c>
      <c r="H450" t="s">
        <v>2086</v>
      </c>
      <c r="J450" t="s">
        <v>340</v>
      </c>
    </row>
    <row r="451" spans="1:10" x14ac:dyDescent="0.15">
      <c r="A451">
        <v>450</v>
      </c>
      <c r="B451" t="s">
        <v>370</v>
      </c>
      <c r="C451" t="s">
        <v>311</v>
      </c>
      <c r="D451" t="s">
        <v>2087</v>
      </c>
      <c r="E451" t="s">
        <v>2088</v>
      </c>
      <c r="F451" t="s">
        <v>2089</v>
      </c>
      <c r="G451" t="s">
        <v>453</v>
      </c>
      <c r="J451" t="s">
        <v>340</v>
      </c>
    </row>
    <row r="452" spans="1:10" x14ac:dyDescent="0.15">
      <c r="A452">
        <v>451</v>
      </c>
      <c r="B452" t="s">
        <v>370</v>
      </c>
      <c r="C452" t="s">
        <v>311</v>
      </c>
      <c r="D452" t="s">
        <v>2090</v>
      </c>
      <c r="E452" t="s">
        <v>2091</v>
      </c>
      <c r="F452" t="s">
        <v>2092</v>
      </c>
      <c r="G452" t="s">
        <v>583</v>
      </c>
      <c r="J452" t="s">
        <v>340</v>
      </c>
    </row>
    <row r="453" spans="1:10" x14ac:dyDescent="0.15">
      <c r="A453">
        <v>452</v>
      </c>
      <c r="B453" t="s">
        <v>370</v>
      </c>
      <c r="C453" t="s">
        <v>311</v>
      </c>
      <c r="D453" t="s">
        <v>2093</v>
      </c>
      <c r="E453" t="s">
        <v>2094</v>
      </c>
      <c r="F453" t="s">
        <v>2095</v>
      </c>
      <c r="G453" t="s">
        <v>2096</v>
      </c>
      <c r="H453" t="s">
        <v>2097</v>
      </c>
      <c r="J453" t="s">
        <v>340</v>
      </c>
    </row>
    <row r="454" spans="1:10" x14ac:dyDescent="0.15">
      <c r="A454">
        <v>453</v>
      </c>
      <c r="B454" t="s">
        <v>370</v>
      </c>
      <c r="C454" t="s">
        <v>311</v>
      </c>
      <c r="D454" t="s">
        <v>2098</v>
      </c>
      <c r="E454" t="s">
        <v>2099</v>
      </c>
      <c r="F454" t="s">
        <v>2100</v>
      </c>
      <c r="G454" t="s">
        <v>1501</v>
      </c>
      <c r="H454" t="s">
        <v>2101</v>
      </c>
      <c r="J454" t="s">
        <v>340</v>
      </c>
    </row>
    <row r="455" spans="1:10" x14ac:dyDescent="0.15">
      <c r="A455">
        <v>454</v>
      </c>
      <c r="B455" t="s">
        <v>370</v>
      </c>
      <c r="C455" t="s">
        <v>311</v>
      </c>
      <c r="D455" t="s">
        <v>2102</v>
      </c>
      <c r="E455" t="s">
        <v>2103</v>
      </c>
      <c r="F455" t="s">
        <v>2104</v>
      </c>
      <c r="G455" t="s">
        <v>408</v>
      </c>
      <c r="H455" t="s">
        <v>2105</v>
      </c>
      <c r="J455" t="s">
        <v>340</v>
      </c>
    </row>
    <row r="456" spans="1:10" x14ac:dyDescent="0.15">
      <c r="A456">
        <v>455</v>
      </c>
      <c r="B456" t="s">
        <v>370</v>
      </c>
      <c r="C456" t="s">
        <v>311</v>
      </c>
      <c r="D456" t="s">
        <v>2106</v>
      </c>
      <c r="E456" t="s">
        <v>2107</v>
      </c>
      <c r="F456" t="s">
        <v>2108</v>
      </c>
      <c r="G456" t="s">
        <v>651</v>
      </c>
      <c r="H456" t="s">
        <v>2109</v>
      </c>
      <c r="J456" t="s">
        <v>340</v>
      </c>
    </row>
    <row r="457" spans="1:10" x14ac:dyDescent="0.15">
      <c r="A457">
        <v>456</v>
      </c>
      <c r="B457" t="s">
        <v>370</v>
      </c>
      <c r="C457" t="s">
        <v>311</v>
      </c>
      <c r="D457" t="s">
        <v>2110</v>
      </c>
      <c r="E457" t="s">
        <v>2111</v>
      </c>
      <c r="F457" t="s">
        <v>2112</v>
      </c>
      <c r="G457" t="s">
        <v>396</v>
      </c>
      <c r="H457" t="s">
        <v>2113</v>
      </c>
      <c r="J457" t="s">
        <v>340</v>
      </c>
    </row>
    <row r="458" spans="1:10" x14ac:dyDescent="0.15">
      <c r="A458">
        <v>457</v>
      </c>
      <c r="B458" t="s">
        <v>370</v>
      </c>
      <c r="C458" t="s">
        <v>311</v>
      </c>
      <c r="D458" t="s">
        <v>2114</v>
      </c>
      <c r="E458" t="s">
        <v>2115</v>
      </c>
      <c r="F458" t="s">
        <v>2116</v>
      </c>
      <c r="G458" t="s">
        <v>391</v>
      </c>
      <c r="H458" t="s">
        <v>618</v>
      </c>
      <c r="J458" t="s">
        <v>340</v>
      </c>
    </row>
    <row r="459" spans="1:10" x14ac:dyDescent="0.15">
      <c r="A459">
        <v>458</v>
      </c>
      <c r="B459" t="s">
        <v>370</v>
      </c>
      <c r="C459" t="s">
        <v>311</v>
      </c>
      <c r="D459" t="s">
        <v>2117</v>
      </c>
      <c r="E459" t="s">
        <v>2118</v>
      </c>
      <c r="F459" t="s">
        <v>2119</v>
      </c>
      <c r="G459" t="s">
        <v>391</v>
      </c>
      <c r="H459" t="s">
        <v>2120</v>
      </c>
      <c r="J459" t="s">
        <v>340</v>
      </c>
    </row>
    <row r="460" spans="1:10" x14ac:dyDescent="0.15">
      <c r="A460">
        <v>459</v>
      </c>
      <c r="B460" t="s">
        <v>370</v>
      </c>
      <c r="C460" t="s">
        <v>311</v>
      </c>
      <c r="D460" t="s">
        <v>2121</v>
      </c>
      <c r="E460" t="s">
        <v>2122</v>
      </c>
      <c r="F460" t="s">
        <v>2123</v>
      </c>
      <c r="G460" t="s">
        <v>449</v>
      </c>
      <c r="H460" t="s">
        <v>2124</v>
      </c>
      <c r="J460" t="s">
        <v>340</v>
      </c>
    </row>
    <row r="461" spans="1:10" x14ac:dyDescent="0.15">
      <c r="A461">
        <v>460</v>
      </c>
      <c r="B461" t="s">
        <v>370</v>
      </c>
      <c r="C461" t="s">
        <v>311</v>
      </c>
      <c r="D461" t="s">
        <v>2125</v>
      </c>
      <c r="E461" t="s">
        <v>2126</v>
      </c>
      <c r="F461" t="s">
        <v>2127</v>
      </c>
      <c r="G461" t="s">
        <v>677</v>
      </c>
      <c r="H461" t="s">
        <v>2128</v>
      </c>
      <c r="J461" t="s">
        <v>340</v>
      </c>
    </row>
    <row r="462" spans="1:10" x14ac:dyDescent="0.15">
      <c r="A462">
        <v>461</v>
      </c>
      <c r="B462" t="s">
        <v>370</v>
      </c>
      <c r="C462" t="s">
        <v>311</v>
      </c>
      <c r="D462" t="s">
        <v>2129</v>
      </c>
      <c r="E462" t="s">
        <v>2130</v>
      </c>
      <c r="F462" t="s">
        <v>2131</v>
      </c>
      <c r="G462" t="s">
        <v>755</v>
      </c>
      <c r="J462" t="s">
        <v>340</v>
      </c>
    </row>
    <row r="463" spans="1:10" x14ac:dyDescent="0.15">
      <c r="A463">
        <v>462</v>
      </c>
      <c r="B463" t="s">
        <v>370</v>
      </c>
      <c r="C463" t="s">
        <v>311</v>
      </c>
      <c r="D463" t="s">
        <v>2132</v>
      </c>
      <c r="E463" t="s">
        <v>2133</v>
      </c>
      <c r="F463" t="s">
        <v>2134</v>
      </c>
      <c r="G463" t="s">
        <v>378</v>
      </c>
      <c r="H463" t="s">
        <v>2135</v>
      </c>
      <c r="J463" t="s">
        <v>340</v>
      </c>
    </row>
    <row r="464" spans="1:10" x14ac:dyDescent="0.15">
      <c r="A464">
        <v>463</v>
      </c>
      <c r="B464" t="s">
        <v>370</v>
      </c>
      <c r="C464" t="s">
        <v>311</v>
      </c>
      <c r="D464" t="s">
        <v>2136</v>
      </c>
      <c r="E464" t="s">
        <v>2137</v>
      </c>
      <c r="F464" t="s">
        <v>2138</v>
      </c>
      <c r="G464" t="s">
        <v>396</v>
      </c>
      <c r="J464" t="s">
        <v>340</v>
      </c>
    </row>
    <row r="465" spans="1:10" x14ac:dyDescent="0.15">
      <c r="A465">
        <v>464</v>
      </c>
      <c r="B465" t="s">
        <v>370</v>
      </c>
      <c r="C465" t="s">
        <v>311</v>
      </c>
      <c r="D465" t="s">
        <v>2139</v>
      </c>
      <c r="E465" t="s">
        <v>2140</v>
      </c>
      <c r="F465" t="s">
        <v>2141</v>
      </c>
      <c r="G465" t="s">
        <v>476</v>
      </c>
      <c r="J465" t="s">
        <v>340</v>
      </c>
    </row>
    <row r="466" spans="1:10" x14ac:dyDescent="0.15">
      <c r="A466">
        <v>465</v>
      </c>
      <c r="B466" t="s">
        <v>370</v>
      </c>
      <c r="C466" t="s">
        <v>311</v>
      </c>
      <c r="D466" t="s">
        <v>2142</v>
      </c>
      <c r="E466" t="s">
        <v>2143</v>
      </c>
      <c r="F466" t="s">
        <v>2144</v>
      </c>
      <c r="G466" t="s">
        <v>396</v>
      </c>
      <c r="H466" t="s">
        <v>2145</v>
      </c>
      <c r="J466" t="s">
        <v>340</v>
      </c>
    </row>
    <row r="467" spans="1:10" x14ac:dyDescent="0.15">
      <c r="A467">
        <v>466</v>
      </c>
      <c r="B467" t="s">
        <v>370</v>
      </c>
      <c r="C467" t="s">
        <v>311</v>
      </c>
      <c r="D467" t="s">
        <v>2146</v>
      </c>
      <c r="E467" t="s">
        <v>2147</v>
      </c>
      <c r="F467" t="s">
        <v>2148</v>
      </c>
      <c r="G467" t="s">
        <v>396</v>
      </c>
      <c r="H467" t="s">
        <v>2149</v>
      </c>
      <c r="J467" t="s">
        <v>340</v>
      </c>
    </row>
    <row r="468" spans="1:10" x14ac:dyDescent="0.15">
      <c r="A468">
        <v>467</v>
      </c>
      <c r="B468" t="s">
        <v>370</v>
      </c>
      <c r="C468" t="s">
        <v>311</v>
      </c>
      <c r="D468" t="s">
        <v>2150</v>
      </c>
      <c r="E468" t="s">
        <v>2151</v>
      </c>
      <c r="F468" t="s">
        <v>2152</v>
      </c>
      <c r="G468" t="s">
        <v>2081</v>
      </c>
      <c r="H468" t="s">
        <v>2153</v>
      </c>
      <c r="J468" t="s">
        <v>340</v>
      </c>
    </row>
    <row r="469" spans="1:10" x14ac:dyDescent="0.15">
      <c r="A469">
        <v>468</v>
      </c>
      <c r="B469" t="s">
        <v>370</v>
      </c>
      <c r="C469" t="s">
        <v>311</v>
      </c>
      <c r="D469" t="s">
        <v>2154</v>
      </c>
      <c r="E469" t="s">
        <v>2155</v>
      </c>
      <c r="F469" t="s">
        <v>2156</v>
      </c>
      <c r="G469" t="s">
        <v>579</v>
      </c>
      <c r="H469" t="s">
        <v>2157</v>
      </c>
      <c r="J469" t="s">
        <v>340</v>
      </c>
    </row>
    <row r="470" spans="1:10" x14ac:dyDescent="0.15">
      <c r="A470">
        <v>469</v>
      </c>
      <c r="B470" t="s">
        <v>370</v>
      </c>
      <c r="C470" t="s">
        <v>311</v>
      </c>
      <c r="D470" t="s">
        <v>2158</v>
      </c>
      <c r="E470" t="s">
        <v>2159</v>
      </c>
      <c r="F470" t="s">
        <v>2160</v>
      </c>
      <c r="G470" t="s">
        <v>2161</v>
      </c>
      <c r="H470" t="s">
        <v>1822</v>
      </c>
      <c r="J470" t="s">
        <v>340</v>
      </c>
    </row>
    <row r="471" spans="1:10" x14ac:dyDescent="0.15">
      <c r="A471">
        <v>470</v>
      </c>
      <c r="B471" t="s">
        <v>370</v>
      </c>
      <c r="C471" t="s">
        <v>311</v>
      </c>
      <c r="D471" t="s">
        <v>2162</v>
      </c>
      <c r="E471" t="s">
        <v>2163</v>
      </c>
      <c r="F471" t="s">
        <v>2164</v>
      </c>
      <c r="G471" t="s">
        <v>579</v>
      </c>
      <c r="H471" t="s">
        <v>2165</v>
      </c>
      <c r="J471" t="s">
        <v>340</v>
      </c>
    </row>
    <row r="472" spans="1:10" x14ac:dyDescent="0.15">
      <c r="A472">
        <v>471</v>
      </c>
      <c r="B472" t="s">
        <v>370</v>
      </c>
      <c r="C472" t="s">
        <v>311</v>
      </c>
      <c r="D472" t="s">
        <v>2166</v>
      </c>
      <c r="E472" t="s">
        <v>2167</v>
      </c>
      <c r="F472" t="s">
        <v>2168</v>
      </c>
      <c r="G472" t="s">
        <v>423</v>
      </c>
      <c r="H472" t="s">
        <v>2169</v>
      </c>
      <c r="J472" t="s">
        <v>340</v>
      </c>
    </row>
    <row r="473" spans="1:10" x14ac:dyDescent="0.15">
      <c r="A473">
        <v>472</v>
      </c>
      <c r="B473" t="s">
        <v>370</v>
      </c>
      <c r="C473" t="s">
        <v>311</v>
      </c>
      <c r="D473" t="s">
        <v>2170</v>
      </c>
      <c r="E473" t="s">
        <v>2171</v>
      </c>
      <c r="F473" t="s">
        <v>2172</v>
      </c>
      <c r="G473" t="s">
        <v>1913</v>
      </c>
      <c r="H473" t="s">
        <v>2173</v>
      </c>
      <c r="J473" t="s">
        <v>340</v>
      </c>
    </row>
    <row r="474" spans="1:10" x14ac:dyDescent="0.15">
      <c r="A474">
        <v>473</v>
      </c>
      <c r="B474" t="s">
        <v>370</v>
      </c>
      <c r="C474" t="s">
        <v>311</v>
      </c>
      <c r="D474" t="s">
        <v>2174</v>
      </c>
      <c r="E474" t="s">
        <v>2175</v>
      </c>
      <c r="F474" t="s">
        <v>2176</v>
      </c>
      <c r="G474" t="s">
        <v>681</v>
      </c>
      <c r="H474" t="s">
        <v>2177</v>
      </c>
      <c r="J474" t="s">
        <v>340</v>
      </c>
    </row>
    <row r="475" spans="1:10" x14ac:dyDescent="0.15">
      <c r="A475">
        <v>474</v>
      </c>
      <c r="B475" t="s">
        <v>370</v>
      </c>
      <c r="C475" t="s">
        <v>311</v>
      </c>
      <c r="D475" t="s">
        <v>2178</v>
      </c>
      <c r="E475" t="s">
        <v>2179</v>
      </c>
      <c r="F475" t="s">
        <v>2180</v>
      </c>
      <c r="G475" t="s">
        <v>396</v>
      </c>
      <c r="H475" t="s">
        <v>2181</v>
      </c>
      <c r="J475" t="s">
        <v>340</v>
      </c>
    </row>
    <row r="476" spans="1:10" x14ac:dyDescent="0.15">
      <c r="A476">
        <v>475</v>
      </c>
      <c r="B476" t="s">
        <v>370</v>
      </c>
      <c r="C476" t="s">
        <v>311</v>
      </c>
      <c r="D476" t="s">
        <v>2182</v>
      </c>
      <c r="E476" t="s">
        <v>2183</v>
      </c>
      <c r="F476" t="s">
        <v>2184</v>
      </c>
      <c r="G476" t="s">
        <v>535</v>
      </c>
      <c r="H476" t="s">
        <v>2185</v>
      </c>
      <c r="J476" t="s">
        <v>340</v>
      </c>
    </row>
    <row r="477" spans="1:10" x14ac:dyDescent="0.15">
      <c r="A477">
        <v>476</v>
      </c>
      <c r="B477" t="s">
        <v>370</v>
      </c>
      <c r="C477" t="s">
        <v>311</v>
      </c>
      <c r="D477" t="s">
        <v>2186</v>
      </c>
      <c r="E477" t="s">
        <v>2187</v>
      </c>
      <c r="F477" t="s">
        <v>2188</v>
      </c>
      <c r="G477" t="s">
        <v>881</v>
      </c>
      <c r="H477" t="s">
        <v>2189</v>
      </c>
      <c r="J477" t="s">
        <v>340</v>
      </c>
    </row>
    <row r="478" spans="1:10" x14ac:dyDescent="0.15">
      <c r="A478">
        <v>477</v>
      </c>
      <c r="B478" t="s">
        <v>370</v>
      </c>
      <c r="C478" t="s">
        <v>311</v>
      </c>
      <c r="D478" t="s">
        <v>2190</v>
      </c>
      <c r="E478" t="s">
        <v>2191</v>
      </c>
      <c r="F478" t="s">
        <v>2192</v>
      </c>
      <c r="G478" t="s">
        <v>535</v>
      </c>
      <c r="J478" t="s">
        <v>340</v>
      </c>
    </row>
    <row r="479" spans="1:10" x14ac:dyDescent="0.15">
      <c r="A479">
        <v>478</v>
      </c>
      <c r="B479" t="s">
        <v>370</v>
      </c>
      <c r="C479" t="s">
        <v>311</v>
      </c>
      <c r="D479" t="s">
        <v>2193</v>
      </c>
      <c r="E479" t="s">
        <v>2194</v>
      </c>
      <c r="F479" t="s">
        <v>2195</v>
      </c>
      <c r="G479" t="s">
        <v>1138</v>
      </c>
      <c r="H479" t="s">
        <v>2196</v>
      </c>
      <c r="J479" t="s">
        <v>340</v>
      </c>
    </row>
    <row r="480" spans="1:10" x14ac:dyDescent="0.15">
      <c r="A480">
        <v>479</v>
      </c>
      <c r="B480" t="s">
        <v>370</v>
      </c>
      <c r="C480" t="s">
        <v>311</v>
      </c>
      <c r="D480" t="s">
        <v>2197</v>
      </c>
      <c r="E480" t="s">
        <v>2198</v>
      </c>
      <c r="F480" t="s">
        <v>2199</v>
      </c>
      <c r="G480" t="s">
        <v>823</v>
      </c>
      <c r="J480" t="s">
        <v>340</v>
      </c>
    </row>
    <row r="481" spans="1:10" x14ac:dyDescent="0.15">
      <c r="A481">
        <v>480</v>
      </c>
      <c r="B481" t="s">
        <v>370</v>
      </c>
      <c r="C481" t="s">
        <v>311</v>
      </c>
      <c r="D481" t="s">
        <v>2200</v>
      </c>
      <c r="E481" t="s">
        <v>2201</v>
      </c>
      <c r="F481" t="s">
        <v>2202</v>
      </c>
      <c r="G481" t="s">
        <v>1469</v>
      </c>
      <c r="H481" t="s">
        <v>2203</v>
      </c>
      <c r="J481" t="s">
        <v>340</v>
      </c>
    </row>
    <row r="482" spans="1:10" x14ac:dyDescent="0.15">
      <c r="A482">
        <v>481</v>
      </c>
      <c r="B482" t="s">
        <v>370</v>
      </c>
      <c r="C482" t="s">
        <v>311</v>
      </c>
      <c r="D482" t="s">
        <v>2204</v>
      </c>
      <c r="E482" t="s">
        <v>2205</v>
      </c>
      <c r="F482" t="s">
        <v>2206</v>
      </c>
      <c r="G482" t="s">
        <v>449</v>
      </c>
      <c r="H482" t="s">
        <v>2207</v>
      </c>
      <c r="J482" t="s">
        <v>340</v>
      </c>
    </row>
    <row r="483" spans="1:10" x14ac:dyDescent="0.15">
      <c r="A483">
        <v>482</v>
      </c>
      <c r="B483" t="s">
        <v>370</v>
      </c>
      <c r="C483" t="s">
        <v>311</v>
      </c>
      <c r="D483" t="s">
        <v>2208</v>
      </c>
      <c r="E483" t="s">
        <v>2209</v>
      </c>
      <c r="F483" t="s">
        <v>2210</v>
      </c>
      <c r="G483" t="s">
        <v>2211</v>
      </c>
      <c r="J483" t="s">
        <v>340</v>
      </c>
    </row>
    <row r="484" spans="1:10" x14ac:dyDescent="0.15">
      <c r="A484">
        <v>483</v>
      </c>
      <c r="B484" t="s">
        <v>370</v>
      </c>
      <c r="C484" t="s">
        <v>311</v>
      </c>
      <c r="D484" t="s">
        <v>2212</v>
      </c>
      <c r="E484" t="s">
        <v>2213</v>
      </c>
      <c r="F484" t="s">
        <v>2214</v>
      </c>
      <c r="G484" t="s">
        <v>600</v>
      </c>
      <c r="J484" t="s">
        <v>340</v>
      </c>
    </row>
    <row r="485" spans="1:10" x14ac:dyDescent="0.15">
      <c r="A485">
        <v>484</v>
      </c>
      <c r="B485" t="s">
        <v>370</v>
      </c>
      <c r="C485" t="s">
        <v>311</v>
      </c>
      <c r="D485" t="s">
        <v>2215</v>
      </c>
      <c r="E485" t="s">
        <v>2216</v>
      </c>
      <c r="F485" t="s">
        <v>2217</v>
      </c>
      <c r="G485" t="s">
        <v>391</v>
      </c>
      <c r="J485" t="s">
        <v>340</v>
      </c>
    </row>
    <row r="486" spans="1:10" x14ac:dyDescent="0.15">
      <c r="A486">
        <v>485</v>
      </c>
      <c r="B486" t="s">
        <v>370</v>
      </c>
      <c r="C486" t="s">
        <v>311</v>
      </c>
      <c r="D486" t="s">
        <v>2218</v>
      </c>
      <c r="E486" t="s">
        <v>2219</v>
      </c>
      <c r="F486" t="s">
        <v>2220</v>
      </c>
      <c r="G486" t="s">
        <v>423</v>
      </c>
      <c r="H486" t="s">
        <v>2221</v>
      </c>
      <c r="J486" t="s">
        <v>340</v>
      </c>
    </row>
    <row r="487" spans="1:10" x14ac:dyDescent="0.15">
      <c r="A487">
        <v>486</v>
      </c>
      <c r="B487" t="s">
        <v>370</v>
      </c>
      <c r="C487" t="s">
        <v>311</v>
      </c>
      <c r="D487" t="s">
        <v>2222</v>
      </c>
      <c r="E487" t="s">
        <v>2223</v>
      </c>
      <c r="F487" t="s">
        <v>2224</v>
      </c>
      <c r="G487" t="s">
        <v>651</v>
      </c>
      <c r="J487" t="s">
        <v>340</v>
      </c>
    </row>
    <row r="488" spans="1:10" x14ac:dyDescent="0.15">
      <c r="A488">
        <v>487</v>
      </c>
      <c r="B488" t="s">
        <v>370</v>
      </c>
      <c r="C488" t="s">
        <v>311</v>
      </c>
      <c r="D488" t="s">
        <v>2225</v>
      </c>
      <c r="E488" t="s">
        <v>2223</v>
      </c>
      <c r="F488" t="s">
        <v>2226</v>
      </c>
      <c r="G488" t="s">
        <v>600</v>
      </c>
      <c r="H488" t="s">
        <v>2227</v>
      </c>
      <c r="J488" t="s">
        <v>340</v>
      </c>
    </row>
    <row r="489" spans="1:10" x14ac:dyDescent="0.15">
      <c r="A489">
        <v>488</v>
      </c>
      <c r="B489" t="s">
        <v>370</v>
      </c>
      <c r="C489" t="s">
        <v>311</v>
      </c>
      <c r="D489" t="s">
        <v>2228</v>
      </c>
      <c r="E489" t="s">
        <v>2229</v>
      </c>
      <c r="F489" t="s">
        <v>2230</v>
      </c>
      <c r="G489" t="s">
        <v>831</v>
      </c>
      <c r="H489" t="s">
        <v>2231</v>
      </c>
      <c r="J489" t="s">
        <v>340</v>
      </c>
    </row>
    <row r="490" spans="1:10" x14ac:dyDescent="0.15">
      <c r="A490">
        <v>489</v>
      </c>
      <c r="B490" t="s">
        <v>370</v>
      </c>
      <c r="C490" t="s">
        <v>311</v>
      </c>
      <c r="D490" t="s">
        <v>2232</v>
      </c>
      <c r="E490" t="s">
        <v>2233</v>
      </c>
      <c r="F490" t="s">
        <v>2234</v>
      </c>
      <c r="G490" t="s">
        <v>552</v>
      </c>
      <c r="H490" t="s">
        <v>2235</v>
      </c>
      <c r="J490" t="s">
        <v>340</v>
      </c>
    </row>
    <row r="491" spans="1:10" x14ac:dyDescent="0.15">
      <c r="A491">
        <v>490</v>
      </c>
      <c r="B491" t="s">
        <v>370</v>
      </c>
      <c r="C491" t="s">
        <v>311</v>
      </c>
      <c r="D491" t="s">
        <v>2236</v>
      </c>
      <c r="E491" t="s">
        <v>2237</v>
      </c>
      <c r="F491" t="s">
        <v>2238</v>
      </c>
      <c r="G491" t="s">
        <v>535</v>
      </c>
      <c r="H491" t="s">
        <v>2239</v>
      </c>
      <c r="J491" t="s">
        <v>340</v>
      </c>
    </row>
    <row r="492" spans="1:10" x14ac:dyDescent="0.15">
      <c r="A492">
        <v>491</v>
      </c>
      <c r="B492" t="s">
        <v>370</v>
      </c>
      <c r="C492" t="s">
        <v>311</v>
      </c>
      <c r="D492" t="s">
        <v>2240</v>
      </c>
      <c r="E492" t="s">
        <v>2241</v>
      </c>
      <c r="F492" t="s">
        <v>2242</v>
      </c>
      <c r="G492" t="s">
        <v>1151</v>
      </c>
      <c r="J492" t="s">
        <v>340</v>
      </c>
    </row>
    <row r="493" spans="1:10" x14ac:dyDescent="0.15">
      <c r="A493">
        <v>492</v>
      </c>
      <c r="B493" t="s">
        <v>370</v>
      </c>
      <c r="C493" t="s">
        <v>311</v>
      </c>
      <c r="D493" t="s">
        <v>2243</v>
      </c>
      <c r="E493" t="s">
        <v>2244</v>
      </c>
      <c r="F493" t="s">
        <v>2245</v>
      </c>
      <c r="G493" t="s">
        <v>547</v>
      </c>
      <c r="J493" t="s">
        <v>340</v>
      </c>
    </row>
    <row r="494" spans="1:10" x14ac:dyDescent="0.15">
      <c r="A494">
        <v>493</v>
      </c>
      <c r="B494" t="s">
        <v>370</v>
      </c>
      <c r="C494" t="s">
        <v>311</v>
      </c>
      <c r="D494" t="s">
        <v>2246</v>
      </c>
      <c r="E494" t="s">
        <v>2247</v>
      </c>
      <c r="F494" t="s">
        <v>2248</v>
      </c>
      <c r="G494" t="s">
        <v>2211</v>
      </c>
      <c r="H494" t="s">
        <v>2249</v>
      </c>
      <c r="J494" t="s">
        <v>340</v>
      </c>
    </row>
    <row r="495" spans="1:10" x14ac:dyDescent="0.15">
      <c r="A495">
        <v>494</v>
      </c>
      <c r="B495" t="s">
        <v>370</v>
      </c>
      <c r="C495" t="s">
        <v>311</v>
      </c>
      <c r="D495" t="s">
        <v>2250</v>
      </c>
      <c r="E495" t="s">
        <v>2251</v>
      </c>
      <c r="F495" t="s">
        <v>2252</v>
      </c>
      <c r="G495" t="s">
        <v>873</v>
      </c>
      <c r="H495" t="s">
        <v>2253</v>
      </c>
      <c r="J495" t="s">
        <v>340</v>
      </c>
    </row>
    <row r="496" spans="1:10" x14ac:dyDescent="0.15">
      <c r="A496">
        <v>495</v>
      </c>
      <c r="B496" t="s">
        <v>370</v>
      </c>
      <c r="C496" t="s">
        <v>311</v>
      </c>
      <c r="D496" t="s">
        <v>2254</v>
      </c>
      <c r="E496" t="s">
        <v>2255</v>
      </c>
      <c r="F496" t="s">
        <v>2256</v>
      </c>
      <c r="G496" t="s">
        <v>476</v>
      </c>
      <c r="J496" t="s">
        <v>340</v>
      </c>
    </row>
    <row r="497" spans="1:10" x14ac:dyDescent="0.15">
      <c r="A497">
        <v>496</v>
      </c>
      <c r="B497" t="s">
        <v>370</v>
      </c>
      <c r="C497" t="s">
        <v>311</v>
      </c>
      <c r="D497" t="s">
        <v>2257</v>
      </c>
      <c r="E497" t="s">
        <v>2258</v>
      </c>
      <c r="F497" t="s">
        <v>2259</v>
      </c>
      <c r="G497" t="s">
        <v>710</v>
      </c>
      <c r="H497" t="s">
        <v>2260</v>
      </c>
      <c r="J497" t="s">
        <v>340</v>
      </c>
    </row>
    <row r="498" spans="1:10" x14ac:dyDescent="0.15">
      <c r="A498">
        <v>497</v>
      </c>
      <c r="B498" t="s">
        <v>370</v>
      </c>
      <c r="C498" t="s">
        <v>311</v>
      </c>
      <c r="D498" t="s">
        <v>2261</v>
      </c>
      <c r="E498" t="s">
        <v>2262</v>
      </c>
      <c r="F498" t="s">
        <v>2263</v>
      </c>
      <c r="G498" t="s">
        <v>600</v>
      </c>
      <c r="J498" t="s">
        <v>340</v>
      </c>
    </row>
    <row r="499" spans="1:10" x14ac:dyDescent="0.15">
      <c r="A499">
        <v>498</v>
      </c>
      <c r="B499" t="s">
        <v>370</v>
      </c>
      <c r="C499" t="s">
        <v>311</v>
      </c>
      <c r="D499" t="s">
        <v>2264</v>
      </c>
      <c r="E499" t="s">
        <v>2265</v>
      </c>
      <c r="F499" t="s">
        <v>2266</v>
      </c>
      <c r="G499" t="s">
        <v>656</v>
      </c>
      <c r="H499" t="s">
        <v>2267</v>
      </c>
      <c r="J499" t="s">
        <v>340</v>
      </c>
    </row>
    <row r="500" spans="1:10" x14ac:dyDescent="0.15">
      <c r="A500">
        <v>499</v>
      </c>
      <c r="B500" t="s">
        <v>370</v>
      </c>
      <c r="C500" t="s">
        <v>311</v>
      </c>
      <c r="D500" t="s">
        <v>2268</v>
      </c>
      <c r="E500" t="s">
        <v>2269</v>
      </c>
      <c r="F500" t="s">
        <v>2270</v>
      </c>
      <c r="G500" t="s">
        <v>396</v>
      </c>
      <c r="J500" t="s">
        <v>340</v>
      </c>
    </row>
    <row r="501" spans="1:10" x14ac:dyDescent="0.15">
      <c r="A501">
        <v>500</v>
      </c>
      <c r="B501" t="s">
        <v>370</v>
      </c>
      <c r="C501" t="s">
        <v>311</v>
      </c>
      <c r="D501" t="s">
        <v>2271</v>
      </c>
      <c r="E501" t="s">
        <v>2272</v>
      </c>
      <c r="F501" t="s">
        <v>2273</v>
      </c>
      <c r="G501" t="s">
        <v>396</v>
      </c>
      <c r="J501" t="s">
        <v>340</v>
      </c>
    </row>
    <row r="502" spans="1:10" x14ac:dyDescent="0.15">
      <c r="A502">
        <v>501</v>
      </c>
      <c r="B502" t="s">
        <v>370</v>
      </c>
      <c r="C502" t="s">
        <v>311</v>
      </c>
      <c r="D502" t="s">
        <v>2274</v>
      </c>
      <c r="E502" t="s">
        <v>2275</v>
      </c>
      <c r="F502" t="s">
        <v>2276</v>
      </c>
      <c r="G502" t="s">
        <v>408</v>
      </c>
      <c r="J502" t="s">
        <v>340</v>
      </c>
    </row>
    <row r="503" spans="1:10" x14ac:dyDescent="0.15">
      <c r="A503">
        <v>502</v>
      </c>
      <c r="B503" t="s">
        <v>370</v>
      </c>
      <c r="C503" t="s">
        <v>311</v>
      </c>
      <c r="D503" t="s">
        <v>2277</v>
      </c>
      <c r="E503" t="s">
        <v>2278</v>
      </c>
      <c r="F503" t="s">
        <v>2279</v>
      </c>
      <c r="G503" t="s">
        <v>656</v>
      </c>
      <c r="H503" t="s">
        <v>2280</v>
      </c>
      <c r="J503" t="s">
        <v>340</v>
      </c>
    </row>
    <row r="504" spans="1:10" x14ac:dyDescent="0.15">
      <c r="A504">
        <v>503</v>
      </c>
      <c r="B504" t="s">
        <v>370</v>
      </c>
      <c r="C504" t="s">
        <v>311</v>
      </c>
      <c r="D504" t="s">
        <v>2281</v>
      </c>
      <c r="E504" t="s">
        <v>2282</v>
      </c>
      <c r="F504" t="s">
        <v>2283</v>
      </c>
      <c r="G504" t="s">
        <v>635</v>
      </c>
      <c r="H504" t="s">
        <v>2284</v>
      </c>
      <c r="J504" t="s">
        <v>340</v>
      </c>
    </row>
    <row r="505" spans="1:10" x14ac:dyDescent="0.15">
      <c r="A505">
        <v>504</v>
      </c>
      <c r="B505" t="s">
        <v>370</v>
      </c>
      <c r="C505" t="s">
        <v>311</v>
      </c>
      <c r="D505" t="s">
        <v>2285</v>
      </c>
      <c r="E505" t="s">
        <v>2286</v>
      </c>
      <c r="F505" t="s">
        <v>2287</v>
      </c>
      <c r="G505" t="s">
        <v>476</v>
      </c>
      <c r="H505" t="s">
        <v>2288</v>
      </c>
      <c r="J505" t="s">
        <v>340</v>
      </c>
    </row>
    <row r="506" spans="1:10" x14ac:dyDescent="0.15">
      <c r="A506">
        <v>505</v>
      </c>
      <c r="B506" t="s">
        <v>370</v>
      </c>
      <c r="C506" t="s">
        <v>311</v>
      </c>
      <c r="D506" t="s">
        <v>2289</v>
      </c>
      <c r="E506" t="s">
        <v>2290</v>
      </c>
      <c r="F506" t="s">
        <v>2291</v>
      </c>
      <c r="G506" t="s">
        <v>1289</v>
      </c>
      <c r="J506" t="s">
        <v>340</v>
      </c>
    </row>
    <row r="507" spans="1:10" x14ac:dyDescent="0.15">
      <c r="A507">
        <v>506</v>
      </c>
      <c r="B507" t="s">
        <v>370</v>
      </c>
      <c r="C507" t="s">
        <v>311</v>
      </c>
      <c r="D507" t="s">
        <v>2292</v>
      </c>
      <c r="E507" t="s">
        <v>2293</v>
      </c>
      <c r="F507" t="s">
        <v>2294</v>
      </c>
      <c r="G507" t="s">
        <v>476</v>
      </c>
      <c r="H507" t="s">
        <v>2295</v>
      </c>
      <c r="J507" t="s">
        <v>340</v>
      </c>
    </row>
    <row r="508" spans="1:10" x14ac:dyDescent="0.15">
      <c r="A508">
        <v>507</v>
      </c>
      <c r="B508" t="s">
        <v>370</v>
      </c>
      <c r="C508" t="s">
        <v>311</v>
      </c>
      <c r="D508" t="s">
        <v>2296</v>
      </c>
      <c r="E508" t="s">
        <v>2297</v>
      </c>
      <c r="F508" t="s">
        <v>2298</v>
      </c>
      <c r="G508" t="s">
        <v>681</v>
      </c>
      <c r="H508" t="s">
        <v>2299</v>
      </c>
      <c r="J508" t="s">
        <v>340</v>
      </c>
    </row>
    <row r="509" spans="1:10" x14ac:dyDescent="0.15">
      <c r="A509">
        <v>508</v>
      </c>
      <c r="B509" t="s">
        <v>370</v>
      </c>
      <c r="C509" t="s">
        <v>311</v>
      </c>
      <c r="D509" t="s">
        <v>2300</v>
      </c>
      <c r="E509" t="s">
        <v>2301</v>
      </c>
      <c r="F509" t="s">
        <v>2302</v>
      </c>
      <c r="G509" t="s">
        <v>476</v>
      </c>
      <c r="H509" t="s">
        <v>2303</v>
      </c>
      <c r="J509" t="s">
        <v>340</v>
      </c>
    </row>
    <row r="510" spans="1:10" x14ac:dyDescent="0.15">
      <c r="A510">
        <v>509</v>
      </c>
      <c r="B510" t="s">
        <v>370</v>
      </c>
      <c r="C510" t="s">
        <v>311</v>
      </c>
      <c r="D510" t="s">
        <v>2304</v>
      </c>
      <c r="E510" t="s">
        <v>2305</v>
      </c>
      <c r="F510" t="s">
        <v>2306</v>
      </c>
      <c r="G510" t="s">
        <v>476</v>
      </c>
      <c r="H510" t="s">
        <v>2307</v>
      </c>
      <c r="J510" t="s">
        <v>340</v>
      </c>
    </row>
    <row r="511" spans="1:10" x14ac:dyDescent="0.15">
      <c r="A511">
        <v>510</v>
      </c>
      <c r="B511" t="s">
        <v>370</v>
      </c>
      <c r="C511" t="s">
        <v>311</v>
      </c>
      <c r="D511" t="s">
        <v>2308</v>
      </c>
      <c r="E511" t="s">
        <v>2309</v>
      </c>
      <c r="F511" t="s">
        <v>2310</v>
      </c>
      <c r="G511" t="s">
        <v>656</v>
      </c>
      <c r="H511" t="s">
        <v>1546</v>
      </c>
      <c r="J511" t="s">
        <v>340</v>
      </c>
    </row>
    <row r="512" spans="1:10" x14ac:dyDescent="0.15">
      <c r="A512">
        <v>511</v>
      </c>
      <c r="B512" t="s">
        <v>370</v>
      </c>
      <c r="C512" t="s">
        <v>311</v>
      </c>
      <c r="D512" t="s">
        <v>2311</v>
      </c>
      <c r="E512" t="s">
        <v>2312</v>
      </c>
      <c r="F512" t="s">
        <v>2313</v>
      </c>
      <c r="G512" t="s">
        <v>755</v>
      </c>
      <c r="H512" t="s">
        <v>2314</v>
      </c>
      <c r="J512" t="s">
        <v>340</v>
      </c>
    </row>
    <row r="513" spans="1:10" x14ac:dyDescent="0.15">
      <c r="A513">
        <v>512</v>
      </c>
      <c r="B513" t="s">
        <v>370</v>
      </c>
      <c r="C513" t="s">
        <v>311</v>
      </c>
      <c r="D513" t="s">
        <v>2315</v>
      </c>
      <c r="E513" t="s">
        <v>2316</v>
      </c>
      <c r="F513" t="s">
        <v>2317</v>
      </c>
      <c r="G513" t="s">
        <v>2318</v>
      </c>
      <c r="J513" t="s">
        <v>340</v>
      </c>
    </row>
    <row r="514" spans="1:10" x14ac:dyDescent="0.15">
      <c r="A514">
        <v>513</v>
      </c>
      <c r="B514" t="s">
        <v>370</v>
      </c>
      <c r="C514" t="s">
        <v>311</v>
      </c>
      <c r="D514" t="s">
        <v>2319</v>
      </c>
      <c r="E514" t="s">
        <v>2320</v>
      </c>
      <c r="F514" t="s">
        <v>2321</v>
      </c>
      <c r="G514" t="s">
        <v>535</v>
      </c>
      <c r="J514" t="s">
        <v>340</v>
      </c>
    </row>
    <row r="515" spans="1:10" x14ac:dyDescent="0.15">
      <c r="A515">
        <v>514</v>
      </c>
      <c r="B515" t="s">
        <v>370</v>
      </c>
      <c r="C515" t="s">
        <v>311</v>
      </c>
      <c r="D515" t="s">
        <v>2322</v>
      </c>
      <c r="E515" t="s">
        <v>2323</v>
      </c>
      <c r="F515" t="s">
        <v>2324</v>
      </c>
      <c r="G515" t="s">
        <v>781</v>
      </c>
      <c r="J515" t="s">
        <v>340</v>
      </c>
    </row>
    <row r="516" spans="1:10" x14ac:dyDescent="0.15">
      <c r="A516">
        <v>515</v>
      </c>
      <c r="B516" t="s">
        <v>370</v>
      </c>
      <c r="C516" t="s">
        <v>311</v>
      </c>
      <c r="D516" t="s">
        <v>2325</v>
      </c>
      <c r="E516" t="s">
        <v>2326</v>
      </c>
      <c r="F516" t="s">
        <v>2327</v>
      </c>
      <c r="G516" t="s">
        <v>1208</v>
      </c>
      <c r="J516" t="s">
        <v>340</v>
      </c>
    </row>
    <row r="517" spans="1:10" x14ac:dyDescent="0.15">
      <c r="A517">
        <v>516</v>
      </c>
      <c r="B517" t="s">
        <v>370</v>
      </c>
      <c r="C517" t="s">
        <v>311</v>
      </c>
      <c r="D517" t="s">
        <v>2328</v>
      </c>
      <c r="E517" t="s">
        <v>2329</v>
      </c>
      <c r="F517" t="s">
        <v>2330</v>
      </c>
      <c r="G517" t="s">
        <v>737</v>
      </c>
      <c r="J517" t="s">
        <v>340</v>
      </c>
    </row>
    <row r="518" spans="1:10" x14ac:dyDescent="0.15">
      <c r="A518">
        <v>517</v>
      </c>
      <c r="B518" t="s">
        <v>370</v>
      </c>
      <c r="C518" t="s">
        <v>311</v>
      </c>
      <c r="D518" t="s">
        <v>2331</v>
      </c>
      <c r="E518" t="s">
        <v>2332</v>
      </c>
      <c r="F518" t="s">
        <v>2333</v>
      </c>
      <c r="G518" t="s">
        <v>600</v>
      </c>
      <c r="H518" t="s">
        <v>2334</v>
      </c>
      <c r="J518" t="s">
        <v>340</v>
      </c>
    </row>
    <row r="519" spans="1:10" x14ac:dyDescent="0.15">
      <c r="A519">
        <v>518</v>
      </c>
      <c r="B519" t="s">
        <v>370</v>
      </c>
      <c r="C519" t="s">
        <v>311</v>
      </c>
      <c r="D519" t="s">
        <v>2335</v>
      </c>
      <c r="E519" t="s">
        <v>2336</v>
      </c>
      <c r="F519" t="s">
        <v>2337</v>
      </c>
      <c r="G519" t="s">
        <v>1282</v>
      </c>
      <c r="H519" t="s">
        <v>2338</v>
      </c>
      <c r="J519" t="s">
        <v>340</v>
      </c>
    </row>
    <row r="520" spans="1:10" x14ac:dyDescent="0.15">
      <c r="A520">
        <v>519</v>
      </c>
      <c r="B520" t="s">
        <v>370</v>
      </c>
      <c r="C520" t="s">
        <v>311</v>
      </c>
      <c r="D520" t="s">
        <v>2339</v>
      </c>
      <c r="E520" t="s">
        <v>2340</v>
      </c>
      <c r="F520" t="s">
        <v>2341</v>
      </c>
      <c r="G520" t="s">
        <v>396</v>
      </c>
      <c r="H520" t="s">
        <v>2342</v>
      </c>
      <c r="J520" t="s">
        <v>340</v>
      </c>
    </row>
    <row r="521" spans="1:10" x14ac:dyDescent="0.15">
      <c r="A521">
        <v>520</v>
      </c>
      <c r="B521" t="s">
        <v>370</v>
      </c>
      <c r="C521" t="s">
        <v>311</v>
      </c>
      <c r="D521" t="s">
        <v>2343</v>
      </c>
      <c r="E521" t="s">
        <v>2344</v>
      </c>
      <c r="F521" t="s">
        <v>2345</v>
      </c>
      <c r="G521" t="s">
        <v>681</v>
      </c>
      <c r="H521" t="s">
        <v>2346</v>
      </c>
      <c r="J521" t="s">
        <v>340</v>
      </c>
    </row>
    <row r="522" spans="1:10" x14ac:dyDescent="0.15">
      <c r="A522">
        <v>521</v>
      </c>
      <c r="B522" t="s">
        <v>370</v>
      </c>
      <c r="C522" t="s">
        <v>311</v>
      </c>
      <c r="D522" t="s">
        <v>2347</v>
      </c>
      <c r="E522" t="s">
        <v>2348</v>
      </c>
      <c r="F522" t="s">
        <v>2349</v>
      </c>
      <c r="G522" t="s">
        <v>656</v>
      </c>
      <c r="H522" t="s">
        <v>2350</v>
      </c>
      <c r="J522" t="s">
        <v>340</v>
      </c>
    </row>
    <row r="523" spans="1:10" x14ac:dyDescent="0.15">
      <c r="A523">
        <v>522</v>
      </c>
      <c r="B523" t="s">
        <v>370</v>
      </c>
      <c r="C523" t="s">
        <v>311</v>
      </c>
      <c r="D523" t="s">
        <v>2351</v>
      </c>
      <c r="E523" t="s">
        <v>2352</v>
      </c>
      <c r="F523" t="s">
        <v>2353</v>
      </c>
      <c r="G523" t="s">
        <v>831</v>
      </c>
      <c r="J523" t="s">
        <v>340</v>
      </c>
    </row>
    <row r="524" spans="1:10" x14ac:dyDescent="0.15">
      <c r="A524">
        <v>523</v>
      </c>
      <c r="B524" t="s">
        <v>370</v>
      </c>
      <c r="C524" t="s">
        <v>311</v>
      </c>
      <c r="D524" t="s">
        <v>2354</v>
      </c>
      <c r="E524" t="s">
        <v>2355</v>
      </c>
      <c r="F524" t="s">
        <v>2356</v>
      </c>
      <c r="G524" t="s">
        <v>378</v>
      </c>
      <c r="H524" t="s">
        <v>2357</v>
      </c>
      <c r="J524" t="s">
        <v>340</v>
      </c>
    </row>
    <row r="525" spans="1:10" x14ac:dyDescent="0.15">
      <c r="A525">
        <v>524</v>
      </c>
      <c r="B525" t="s">
        <v>370</v>
      </c>
      <c r="C525" t="s">
        <v>311</v>
      </c>
      <c r="D525" t="s">
        <v>2358</v>
      </c>
      <c r="E525" t="s">
        <v>2359</v>
      </c>
      <c r="F525" t="s">
        <v>2360</v>
      </c>
      <c r="G525" t="s">
        <v>831</v>
      </c>
      <c r="H525" t="s">
        <v>2361</v>
      </c>
      <c r="J525" t="s">
        <v>340</v>
      </c>
    </row>
    <row r="526" spans="1:10" x14ac:dyDescent="0.15">
      <c r="A526">
        <v>525</v>
      </c>
      <c r="B526" t="s">
        <v>370</v>
      </c>
      <c r="C526" t="s">
        <v>311</v>
      </c>
      <c r="D526" t="s">
        <v>2362</v>
      </c>
      <c r="E526" t="s">
        <v>2363</v>
      </c>
      <c r="F526" t="s">
        <v>754</v>
      </c>
      <c r="G526" t="s">
        <v>2364</v>
      </c>
      <c r="H526" t="s">
        <v>2365</v>
      </c>
      <c r="J526" t="s">
        <v>340</v>
      </c>
    </row>
    <row r="527" spans="1:10" x14ac:dyDescent="0.15">
      <c r="A527">
        <v>526</v>
      </c>
      <c r="B527" t="s">
        <v>370</v>
      </c>
      <c r="C527" t="s">
        <v>311</v>
      </c>
      <c r="D527" t="s">
        <v>2366</v>
      </c>
      <c r="E527" t="s">
        <v>2367</v>
      </c>
      <c r="F527" t="s">
        <v>2368</v>
      </c>
      <c r="G527" t="s">
        <v>2369</v>
      </c>
      <c r="J527" t="s">
        <v>340</v>
      </c>
    </row>
    <row r="528" spans="1:10" x14ac:dyDescent="0.15">
      <c r="A528">
        <v>527</v>
      </c>
      <c r="B528" t="s">
        <v>370</v>
      </c>
      <c r="C528" t="s">
        <v>311</v>
      </c>
      <c r="D528" t="s">
        <v>2370</v>
      </c>
      <c r="E528" t="s">
        <v>2371</v>
      </c>
      <c r="F528" t="s">
        <v>2368</v>
      </c>
      <c r="G528" t="s">
        <v>2372</v>
      </c>
      <c r="J528" t="s">
        <v>340</v>
      </c>
    </row>
    <row r="529" spans="1:10" x14ac:dyDescent="0.15">
      <c r="A529">
        <v>528</v>
      </c>
      <c r="B529" t="s">
        <v>370</v>
      </c>
      <c r="C529" t="s">
        <v>311</v>
      </c>
      <c r="D529" t="s">
        <v>2373</v>
      </c>
      <c r="E529" t="s">
        <v>2374</v>
      </c>
      <c r="F529" t="s">
        <v>2375</v>
      </c>
      <c r="G529" t="s">
        <v>518</v>
      </c>
      <c r="J529" t="s">
        <v>340</v>
      </c>
    </row>
    <row r="530" spans="1:10" x14ac:dyDescent="0.15">
      <c r="A530">
        <v>529</v>
      </c>
      <c r="B530" t="s">
        <v>370</v>
      </c>
      <c r="C530" t="s">
        <v>311</v>
      </c>
      <c r="D530" t="s">
        <v>2376</v>
      </c>
      <c r="E530" t="s">
        <v>2377</v>
      </c>
      <c r="F530" t="s">
        <v>2378</v>
      </c>
      <c r="G530" t="s">
        <v>1469</v>
      </c>
      <c r="H530" t="s">
        <v>2379</v>
      </c>
      <c r="J530" t="s">
        <v>340</v>
      </c>
    </row>
    <row r="531" spans="1:10" x14ac:dyDescent="0.15">
      <c r="A531">
        <v>530</v>
      </c>
      <c r="B531" t="s">
        <v>370</v>
      </c>
      <c r="C531" t="s">
        <v>311</v>
      </c>
      <c r="D531" t="s">
        <v>2380</v>
      </c>
      <c r="E531" t="s">
        <v>2381</v>
      </c>
      <c r="F531" t="s">
        <v>2382</v>
      </c>
      <c r="G531" t="s">
        <v>1626</v>
      </c>
      <c r="J531" t="s">
        <v>340</v>
      </c>
    </row>
    <row r="532" spans="1:10" x14ac:dyDescent="0.15">
      <c r="A532">
        <v>531</v>
      </c>
      <c r="B532" t="s">
        <v>370</v>
      </c>
      <c r="C532" t="s">
        <v>311</v>
      </c>
      <c r="D532" t="s">
        <v>2383</v>
      </c>
      <c r="E532" t="s">
        <v>2384</v>
      </c>
      <c r="F532" t="s">
        <v>2385</v>
      </c>
      <c r="G532" t="s">
        <v>2386</v>
      </c>
      <c r="H532" t="s">
        <v>2387</v>
      </c>
      <c r="J532" t="s">
        <v>340</v>
      </c>
    </row>
    <row r="533" spans="1:10" x14ac:dyDescent="0.15">
      <c r="A533">
        <v>532</v>
      </c>
      <c r="B533" t="s">
        <v>370</v>
      </c>
      <c r="C533" t="s">
        <v>311</v>
      </c>
      <c r="D533" t="s">
        <v>2388</v>
      </c>
      <c r="E533" t="s">
        <v>2389</v>
      </c>
      <c r="F533" t="s">
        <v>2390</v>
      </c>
      <c r="G533" t="s">
        <v>2391</v>
      </c>
      <c r="H533" t="s">
        <v>2392</v>
      </c>
      <c r="J533" t="s">
        <v>340</v>
      </c>
    </row>
    <row r="534" spans="1:10" x14ac:dyDescent="0.15">
      <c r="A534">
        <v>533</v>
      </c>
      <c r="B534" t="s">
        <v>370</v>
      </c>
      <c r="C534" t="s">
        <v>311</v>
      </c>
      <c r="D534" t="s">
        <v>2393</v>
      </c>
      <c r="E534" t="s">
        <v>2394</v>
      </c>
      <c r="F534" t="s">
        <v>2395</v>
      </c>
      <c r="G534" t="s">
        <v>449</v>
      </c>
      <c r="H534" t="s">
        <v>2396</v>
      </c>
      <c r="J534" t="s">
        <v>340</v>
      </c>
    </row>
    <row r="535" spans="1:10" x14ac:dyDescent="0.15">
      <c r="A535">
        <v>534</v>
      </c>
      <c r="B535" t="s">
        <v>370</v>
      </c>
      <c r="C535" t="s">
        <v>311</v>
      </c>
      <c r="D535" t="s">
        <v>2397</v>
      </c>
      <c r="E535" t="s">
        <v>2398</v>
      </c>
      <c r="F535" t="s">
        <v>2399</v>
      </c>
      <c r="G535" t="s">
        <v>565</v>
      </c>
      <c r="J535" t="s">
        <v>340</v>
      </c>
    </row>
    <row r="536" spans="1:10" x14ac:dyDescent="0.15">
      <c r="A536">
        <v>535</v>
      </c>
      <c r="B536" t="s">
        <v>370</v>
      </c>
      <c r="C536" t="s">
        <v>311</v>
      </c>
      <c r="D536" t="s">
        <v>2400</v>
      </c>
      <c r="E536" t="s">
        <v>2401</v>
      </c>
      <c r="F536" t="s">
        <v>2402</v>
      </c>
      <c r="G536" t="s">
        <v>600</v>
      </c>
      <c r="H536" t="s">
        <v>2403</v>
      </c>
      <c r="J536" t="s">
        <v>340</v>
      </c>
    </row>
    <row r="537" spans="1:10" x14ac:dyDescent="0.15">
      <c r="A537">
        <v>536</v>
      </c>
      <c r="B537" t="s">
        <v>370</v>
      </c>
      <c r="C537" t="s">
        <v>311</v>
      </c>
      <c r="D537" t="s">
        <v>2404</v>
      </c>
      <c r="E537" t="s">
        <v>2405</v>
      </c>
      <c r="F537" t="s">
        <v>2406</v>
      </c>
      <c r="G537" t="s">
        <v>1151</v>
      </c>
      <c r="H537" t="s">
        <v>2407</v>
      </c>
      <c r="J537" t="s">
        <v>340</v>
      </c>
    </row>
    <row r="538" spans="1:10" x14ac:dyDescent="0.15">
      <c r="A538">
        <v>537</v>
      </c>
      <c r="B538" t="s">
        <v>370</v>
      </c>
      <c r="C538" t="s">
        <v>311</v>
      </c>
      <c r="D538" t="s">
        <v>2408</v>
      </c>
      <c r="E538" t="s">
        <v>2409</v>
      </c>
      <c r="F538" t="s">
        <v>2410</v>
      </c>
      <c r="G538" t="s">
        <v>798</v>
      </c>
      <c r="J538" t="s">
        <v>340</v>
      </c>
    </row>
    <row r="539" spans="1:10" x14ac:dyDescent="0.15">
      <c r="A539">
        <v>538</v>
      </c>
      <c r="B539" t="s">
        <v>370</v>
      </c>
      <c r="C539" t="s">
        <v>311</v>
      </c>
      <c r="D539" t="s">
        <v>2411</v>
      </c>
      <c r="E539" t="s">
        <v>2412</v>
      </c>
      <c r="F539" t="s">
        <v>2413</v>
      </c>
      <c r="G539" t="s">
        <v>755</v>
      </c>
      <c r="H539" t="s">
        <v>2414</v>
      </c>
      <c r="J539" t="s">
        <v>340</v>
      </c>
    </row>
    <row r="540" spans="1:10" x14ac:dyDescent="0.15">
      <c r="A540">
        <v>539</v>
      </c>
      <c r="B540" t="s">
        <v>370</v>
      </c>
      <c r="C540" t="s">
        <v>311</v>
      </c>
      <c r="D540" t="s">
        <v>2415</v>
      </c>
      <c r="E540" t="s">
        <v>2416</v>
      </c>
      <c r="F540" t="s">
        <v>2417</v>
      </c>
      <c r="G540" t="s">
        <v>635</v>
      </c>
      <c r="H540" t="s">
        <v>2418</v>
      </c>
      <c r="J540" t="s">
        <v>340</v>
      </c>
    </row>
    <row r="541" spans="1:10" x14ac:dyDescent="0.15">
      <c r="A541">
        <v>540</v>
      </c>
      <c r="B541" t="s">
        <v>370</v>
      </c>
      <c r="C541" t="s">
        <v>311</v>
      </c>
      <c r="D541" t="s">
        <v>2419</v>
      </c>
      <c r="E541" t="s">
        <v>2420</v>
      </c>
      <c r="F541" t="s">
        <v>2421</v>
      </c>
      <c r="G541" t="s">
        <v>2422</v>
      </c>
      <c r="H541" t="s">
        <v>2423</v>
      </c>
      <c r="J541" t="s">
        <v>340</v>
      </c>
    </row>
    <row r="542" spans="1:10" x14ac:dyDescent="0.15">
      <c r="A542">
        <v>541</v>
      </c>
      <c r="B542" t="s">
        <v>370</v>
      </c>
      <c r="C542" t="s">
        <v>311</v>
      </c>
      <c r="D542" t="s">
        <v>2424</v>
      </c>
      <c r="E542" t="s">
        <v>2425</v>
      </c>
      <c r="F542" t="s">
        <v>2426</v>
      </c>
      <c r="G542" t="s">
        <v>396</v>
      </c>
      <c r="H542" t="s">
        <v>2427</v>
      </c>
      <c r="J542" t="s">
        <v>340</v>
      </c>
    </row>
    <row r="543" spans="1:10" x14ac:dyDescent="0.15">
      <c r="A543">
        <v>542</v>
      </c>
      <c r="B543" t="s">
        <v>370</v>
      </c>
      <c r="C543" t="s">
        <v>311</v>
      </c>
      <c r="D543" t="s">
        <v>2428</v>
      </c>
      <c r="E543" t="s">
        <v>2429</v>
      </c>
      <c r="F543" t="s">
        <v>2430</v>
      </c>
      <c r="G543" t="s">
        <v>378</v>
      </c>
      <c r="J543" t="s">
        <v>340</v>
      </c>
    </row>
    <row r="544" spans="1:10" x14ac:dyDescent="0.15">
      <c r="A544">
        <v>543</v>
      </c>
      <c r="B544" t="s">
        <v>370</v>
      </c>
      <c r="C544" t="s">
        <v>311</v>
      </c>
      <c r="D544" t="s">
        <v>2431</v>
      </c>
      <c r="E544" t="s">
        <v>2432</v>
      </c>
      <c r="F544" t="s">
        <v>2433</v>
      </c>
      <c r="G544" t="s">
        <v>656</v>
      </c>
      <c r="J544" t="s">
        <v>340</v>
      </c>
    </row>
    <row r="545" spans="1:10" x14ac:dyDescent="0.15">
      <c r="A545">
        <v>544</v>
      </c>
      <c r="B545" t="s">
        <v>370</v>
      </c>
      <c r="C545" t="s">
        <v>311</v>
      </c>
      <c r="D545" t="s">
        <v>2434</v>
      </c>
      <c r="E545" t="s">
        <v>2435</v>
      </c>
      <c r="F545" t="s">
        <v>2436</v>
      </c>
      <c r="G545" t="s">
        <v>622</v>
      </c>
      <c r="H545" t="s">
        <v>2437</v>
      </c>
      <c r="J545" t="s">
        <v>340</v>
      </c>
    </row>
    <row r="546" spans="1:10" x14ac:dyDescent="0.15">
      <c r="A546">
        <v>545</v>
      </c>
      <c r="B546" t="s">
        <v>370</v>
      </c>
      <c r="C546" t="s">
        <v>311</v>
      </c>
      <c r="D546" t="s">
        <v>2438</v>
      </c>
      <c r="E546" t="s">
        <v>2439</v>
      </c>
      <c r="F546" t="s">
        <v>2440</v>
      </c>
      <c r="G546" t="s">
        <v>710</v>
      </c>
      <c r="J546" t="s">
        <v>340</v>
      </c>
    </row>
    <row r="547" spans="1:10" x14ac:dyDescent="0.15">
      <c r="A547">
        <v>546</v>
      </c>
      <c r="B547" t="s">
        <v>370</v>
      </c>
      <c r="C547" t="s">
        <v>311</v>
      </c>
      <c r="D547" t="s">
        <v>2441</v>
      </c>
      <c r="E547" t="s">
        <v>2442</v>
      </c>
      <c r="F547" t="s">
        <v>2443</v>
      </c>
      <c r="G547" t="s">
        <v>831</v>
      </c>
      <c r="J547" t="s">
        <v>340</v>
      </c>
    </row>
    <row r="548" spans="1:10" x14ac:dyDescent="0.15">
      <c r="A548">
        <v>547</v>
      </c>
      <c r="B548" t="s">
        <v>370</v>
      </c>
      <c r="C548" t="s">
        <v>311</v>
      </c>
      <c r="D548" t="s">
        <v>2444</v>
      </c>
      <c r="E548" t="s">
        <v>2445</v>
      </c>
      <c r="F548" t="s">
        <v>2446</v>
      </c>
      <c r="G548" t="s">
        <v>681</v>
      </c>
      <c r="J548" t="s">
        <v>340</v>
      </c>
    </row>
    <row r="549" spans="1:10" x14ac:dyDescent="0.15">
      <c r="A549">
        <v>548</v>
      </c>
      <c r="B549" t="s">
        <v>370</v>
      </c>
      <c r="C549" t="s">
        <v>311</v>
      </c>
      <c r="D549" t="s">
        <v>2447</v>
      </c>
      <c r="E549" t="s">
        <v>2448</v>
      </c>
      <c r="F549" t="s">
        <v>2449</v>
      </c>
      <c r="G549" t="s">
        <v>2450</v>
      </c>
      <c r="J549" t="s">
        <v>340</v>
      </c>
    </row>
    <row r="550" spans="1:10" x14ac:dyDescent="0.15">
      <c r="A550">
        <v>549</v>
      </c>
      <c r="B550" t="s">
        <v>370</v>
      </c>
      <c r="C550" t="s">
        <v>311</v>
      </c>
      <c r="D550" t="s">
        <v>2451</v>
      </c>
      <c r="E550" t="s">
        <v>2452</v>
      </c>
      <c r="F550" t="s">
        <v>2453</v>
      </c>
      <c r="G550" t="s">
        <v>462</v>
      </c>
      <c r="H550" t="s">
        <v>2454</v>
      </c>
      <c r="J550" t="s">
        <v>340</v>
      </c>
    </row>
    <row r="551" spans="1:10" x14ac:dyDescent="0.15">
      <c r="A551">
        <v>550</v>
      </c>
      <c r="B551" t="s">
        <v>370</v>
      </c>
      <c r="C551" t="s">
        <v>311</v>
      </c>
      <c r="D551" t="s">
        <v>2455</v>
      </c>
      <c r="E551" t="s">
        <v>2456</v>
      </c>
      <c r="F551" t="s">
        <v>2457</v>
      </c>
      <c r="G551" t="s">
        <v>476</v>
      </c>
      <c r="J551" t="s">
        <v>340</v>
      </c>
    </row>
    <row r="552" spans="1:10" x14ac:dyDescent="0.15">
      <c r="A552">
        <v>551</v>
      </c>
      <c r="B552" t="s">
        <v>370</v>
      </c>
      <c r="C552" t="s">
        <v>311</v>
      </c>
      <c r="D552" t="s">
        <v>2458</v>
      </c>
      <c r="E552" t="s">
        <v>2459</v>
      </c>
      <c r="F552" t="s">
        <v>2460</v>
      </c>
      <c r="G552" t="s">
        <v>831</v>
      </c>
      <c r="H552" t="s">
        <v>2461</v>
      </c>
      <c r="J552" t="s">
        <v>340</v>
      </c>
    </row>
    <row r="553" spans="1:10" x14ac:dyDescent="0.15">
      <c r="A553">
        <v>552</v>
      </c>
      <c r="B553" t="s">
        <v>370</v>
      </c>
      <c r="C553" t="s">
        <v>311</v>
      </c>
      <c r="D553" t="s">
        <v>2462</v>
      </c>
      <c r="E553" t="s">
        <v>2463</v>
      </c>
      <c r="F553" t="s">
        <v>2464</v>
      </c>
      <c r="G553" t="s">
        <v>547</v>
      </c>
      <c r="H553" t="s">
        <v>2465</v>
      </c>
      <c r="J553" t="s">
        <v>340</v>
      </c>
    </row>
    <row r="554" spans="1:10" x14ac:dyDescent="0.15">
      <c r="A554">
        <v>553</v>
      </c>
      <c r="B554" t="s">
        <v>370</v>
      </c>
      <c r="C554" t="s">
        <v>311</v>
      </c>
      <c r="D554" t="s">
        <v>2466</v>
      </c>
      <c r="E554" t="s">
        <v>2467</v>
      </c>
      <c r="F554" t="s">
        <v>2468</v>
      </c>
      <c r="G554" t="s">
        <v>651</v>
      </c>
      <c r="J554" t="s">
        <v>340</v>
      </c>
    </row>
    <row r="555" spans="1:10" x14ac:dyDescent="0.15">
      <c r="A555">
        <v>554</v>
      </c>
      <c r="B555" t="s">
        <v>370</v>
      </c>
      <c r="C555" t="s">
        <v>311</v>
      </c>
      <c r="D555" t="s">
        <v>2469</v>
      </c>
      <c r="E555" t="s">
        <v>2470</v>
      </c>
      <c r="F555" t="s">
        <v>2471</v>
      </c>
      <c r="G555" t="s">
        <v>823</v>
      </c>
      <c r="H555" t="s">
        <v>2472</v>
      </c>
      <c r="J555" t="s">
        <v>340</v>
      </c>
    </row>
    <row r="556" spans="1:10" x14ac:dyDescent="0.15">
      <c r="A556">
        <v>555</v>
      </c>
      <c r="B556" t="s">
        <v>370</v>
      </c>
      <c r="C556" t="s">
        <v>311</v>
      </c>
      <c r="D556" t="s">
        <v>2473</v>
      </c>
      <c r="E556" t="s">
        <v>2474</v>
      </c>
      <c r="F556" t="s">
        <v>2475</v>
      </c>
      <c r="G556" t="s">
        <v>423</v>
      </c>
      <c r="J556" t="s">
        <v>340</v>
      </c>
    </row>
    <row r="557" spans="1:10" x14ac:dyDescent="0.15">
      <c r="A557">
        <v>556</v>
      </c>
      <c r="B557" t="s">
        <v>370</v>
      </c>
      <c r="C557" t="s">
        <v>311</v>
      </c>
      <c r="D557" t="s">
        <v>2476</v>
      </c>
      <c r="E557" t="s">
        <v>2477</v>
      </c>
      <c r="F557" t="s">
        <v>2478</v>
      </c>
      <c r="G557" t="s">
        <v>579</v>
      </c>
      <c r="J557" t="s">
        <v>340</v>
      </c>
    </row>
    <row r="558" spans="1:10" x14ac:dyDescent="0.15">
      <c r="A558">
        <v>557</v>
      </c>
      <c r="B558" t="s">
        <v>370</v>
      </c>
      <c r="C558" t="s">
        <v>311</v>
      </c>
      <c r="D558" t="s">
        <v>2479</v>
      </c>
      <c r="E558" t="s">
        <v>2480</v>
      </c>
      <c r="F558" t="s">
        <v>2481</v>
      </c>
      <c r="G558" t="s">
        <v>2482</v>
      </c>
      <c r="H558" t="s">
        <v>2483</v>
      </c>
      <c r="J558" t="s">
        <v>340</v>
      </c>
    </row>
    <row r="559" spans="1:10" x14ac:dyDescent="0.15">
      <c r="A559">
        <v>558</v>
      </c>
      <c r="B559" t="s">
        <v>370</v>
      </c>
      <c r="C559" t="s">
        <v>311</v>
      </c>
      <c r="D559" t="s">
        <v>2484</v>
      </c>
      <c r="E559" t="s">
        <v>2485</v>
      </c>
      <c r="F559" t="s">
        <v>2486</v>
      </c>
      <c r="G559" t="s">
        <v>831</v>
      </c>
      <c r="J559" t="s">
        <v>340</v>
      </c>
    </row>
    <row r="560" spans="1:10" x14ac:dyDescent="0.15">
      <c r="A560">
        <v>559</v>
      </c>
      <c r="B560" t="s">
        <v>370</v>
      </c>
      <c r="C560" t="s">
        <v>311</v>
      </c>
      <c r="D560" t="s">
        <v>2487</v>
      </c>
      <c r="E560" t="s">
        <v>2488</v>
      </c>
      <c r="F560" t="s">
        <v>2489</v>
      </c>
      <c r="G560" t="s">
        <v>2490</v>
      </c>
      <c r="H560" t="s">
        <v>2491</v>
      </c>
      <c r="J560" t="s">
        <v>340</v>
      </c>
    </row>
    <row r="561" spans="1:10" x14ac:dyDescent="0.15">
      <c r="A561">
        <v>560</v>
      </c>
      <c r="B561" t="s">
        <v>370</v>
      </c>
      <c r="C561" t="s">
        <v>311</v>
      </c>
      <c r="D561" t="s">
        <v>2492</v>
      </c>
      <c r="E561" t="s">
        <v>2493</v>
      </c>
      <c r="F561" t="s">
        <v>2494</v>
      </c>
      <c r="G561" t="s">
        <v>423</v>
      </c>
      <c r="H561" t="s">
        <v>2495</v>
      </c>
      <c r="J561" t="s">
        <v>340</v>
      </c>
    </row>
    <row r="562" spans="1:10" x14ac:dyDescent="0.15">
      <c r="A562">
        <v>561</v>
      </c>
      <c r="B562" t="s">
        <v>370</v>
      </c>
      <c r="C562" t="s">
        <v>311</v>
      </c>
      <c r="D562" t="s">
        <v>2496</v>
      </c>
      <c r="E562" t="s">
        <v>2497</v>
      </c>
      <c r="F562" t="s">
        <v>2498</v>
      </c>
      <c r="G562" t="s">
        <v>600</v>
      </c>
      <c r="H562" t="s">
        <v>2499</v>
      </c>
      <c r="J562" t="s">
        <v>340</v>
      </c>
    </row>
    <row r="563" spans="1:10" x14ac:dyDescent="0.15">
      <c r="A563">
        <v>562</v>
      </c>
      <c r="B563" t="s">
        <v>370</v>
      </c>
      <c r="C563" t="s">
        <v>311</v>
      </c>
      <c r="D563" t="s">
        <v>2500</v>
      </c>
      <c r="E563" t="s">
        <v>2501</v>
      </c>
      <c r="F563" t="s">
        <v>2502</v>
      </c>
      <c r="G563" t="s">
        <v>651</v>
      </c>
      <c r="J563" t="s">
        <v>340</v>
      </c>
    </row>
    <row r="564" spans="1:10" x14ac:dyDescent="0.15">
      <c r="A564">
        <v>563</v>
      </c>
      <c r="B564" t="s">
        <v>370</v>
      </c>
      <c r="C564" t="s">
        <v>311</v>
      </c>
      <c r="D564" t="s">
        <v>2503</v>
      </c>
      <c r="E564" t="s">
        <v>2504</v>
      </c>
      <c r="F564" t="s">
        <v>2505</v>
      </c>
      <c r="G564" t="s">
        <v>391</v>
      </c>
      <c r="J564" t="s">
        <v>340</v>
      </c>
    </row>
    <row r="565" spans="1:10" x14ac:dyDescent="0.15">
      <c r="A565">
        <v>564</v>
      </c>
      <c r="B565" t="s">
        <v>370</v>
      </c>
      <c r="C565" t="s">
        <v>311</v>
      </c>
      <c r="D565" t="s">
        <v>2506</v>
      </c>
      <c r="E565" t="s">
        <v>2507</v>
      </c>
      <c r="F565" t="s">
        <v>2508</v>
      </c>
      <c r="G565" t="s">
        <v>831</v>
      </c>
      <c r="H565" t="s">
        <v>2509</v>
      </c>
      <c r="J565" t="s">
        <v>340</v>
      </c>
    </row>
    <row r="566" spans="1:10" x14ac:dyDescent="0.15">
      <c r="A566">
        <v>565</v>
      </c>
      <c r="B566" t="s">
        <v>370</v>
      </c>
      <c r="C566" t="s">
        <v>311</v>
      </c>
      <c r="D566" t="s">
        <v>2510</v>
      </c>
      <c r="E566" t="s">
        <v>2511</v>
      </c>
      <c r="F566" t="s">
        <v>2512</v>
      </c>
      <c r="G566" t="s">
        <v>677</v>
      </c>
      <c r="J566" t="s">
        <v>340</v>
      </c>
    </row>
    <row r="567" spans="1:10" x14ac:dyDescent="0.15">
      <c r="A567">
        <v>566</v>
      </c>
      <c r="B567" t="s">
        <v>370</v>
      </c>
      <c r="C567" t="s">
        <v>311</v>
      </c>
      <c r="D567" t="s">
        <v>2513</v>
      </c>
      <c r="E567" t="s">
        <v>2514</v>
      </c>
      <c r="F567" t="s">
        <v>2515</v>
      </c>
      <c r="G567" t="s">
        <v>583</v>
      </c>
      <c r="J567" t="s">
        <v>340</v>
      </c>
    </row>
    <row r="568" spans="1:10" x14ac:dyDescent="0.15">
      <c r="A568">
        <v>567</v>
      </c>
      <c r="B568" t="s">
        <v>370</v>
      </c>
      <c r="C568" t="s">
        <v>311</v>
      </c>
      <c r="D568" t="s">
        <v>2516</v>
      </c>
      <c r="E568" t="s">
        <v>2517</v>
      </c>
      <c r="F568" t="s">
        <v>2518</v>
      </c>
      <c r="G568" t="s">
        <v>881</v>
      </c>
      <c r="H568" t="s">
        <v>2519</v>
      </c>
      <c r="J568" t="s">
        <v>340</v>
      </c>
    </row>
    <row r="569" spans="1:10" x14ac:dyDescent="0.15">
      <c r="A569">
        <v>568</v>
      </c>
      <c r="B569" t="s">
        <v>370</v>
      </c>
      <c r="C569" t="s">
        <v>311</v>
      </c>
      <c r="D569" t="s">
        <v>2520</v>
      </c>
      <c r="E569" t="s">
        <v>2521</v>
      </c>
      <c r="F569" t="s">
        <v>2522</v>
      </c>
      <c r="G569" t="s">
        <v>378</v>
      </c>
      <c r="J569" t="s">
        <v>340</v>
      </c>
    </row>
    <row r="570" spans="1:10" x14ac:dyDescent="0.15">
      <c r="A570">
        <v>569</v>
      </c>
      <c r="B570" t="s">
        <v>370</v>
      </c>
      <c r="C570" t="s">
        <v>311</v>
      </c>
      <c r="D570" t="s">
        <v>2523</v>
      </c>
      <c r="E570" t="s">
        <v>2524</v>
      </c>
      <c r="F570" t="s">
        <v>2525</v>
      </c>
      <c r="G570" t="s">
        <v>656</v>
      </c>
      <c r="J570" t="s">
        <v>340</v>
      </c>
    </row>
    <row r="571" spans="1:10" x14ac:dyDescent="0.15">
      <c r="A571">
        <v>570</v>
      </c>
      <c r="B571" t="s">
        <v>370</v>
      </c>
      <c r="C571" t="s">
        <v>311</v>
      </c>
      <c r="D571" t="s">
        <v>2526</v>
      </c>
      <c r="E571" t="s">
        <v>2527</v>
      </c>
      <c r="F571" t="s">
        <v>2528</v>
      </c>
      <c r="G571" t="s">
        <v>798</v>
      </c>
      <c r="J571" t="s">
        <v>340</v>
      </c>
    </row>
    <row r="572" spans="1:10" x14ac:dyDescent="0.15">
      <c r="A572">
        <v>571</v>
      </c>
      <c r="B572" t="s">
        <v>370</v>
      </c>
      <c r="C572" t="s">
        <v>311</v>
      </c>
      <c r="D572" t="s">
        <v>2529</v>
      </c>
      <c r="E572" t="s">
        <v>2530</v>
      </c>
      <c r="F572" t="s">
        <v>2531</v>
      </c>
      <c r="G572" t="s">
        <v>396</v>
      </c>
      <c r="J572" t="s">
        <v>340</v>
      </c>
    </row>
    <row r="573" spans="1:10" x14ac:dyDescent="0.15">
      <c r="A573">
        <v>572</v>
      </c>
      <c r="B573" t="s">
        <v>370</v>
      </c>
      <c r="C573" t="s">
        <v>311</v>
      </c>
      <c r="D573" t="s">
        <v>2532</v>
      </c>
      <c r="E573" t="s">
        <v>2533</v>
      </c>
      <c r="F573" t="s">
        <v>2460</v>
      </c>
      <c r="G573" t="s">
        <v>2534</v>
      </c>
      <c r="J573" t="s">
        <v>340</v>
      </c>
    </row>
    <row r="574" spans="1:10" x14ac:dyDescent="0.15">
      <c r="A574">
        <v>573</v>
      </c>
      <c r="B574" t="s">
        <v>370</v>
      </c>
      <c r="C574" t="s">
        <v>311</v>
      </c>
      <c r="D574" t="s">
        <v>2535</v>
      </c>
      <c r="E574" t="s">
        <v>2536</v>
      </c>
      <c r="F574" t="s">
        <v>2537</v>
      </c>
      <c r="G574" t="s">
        <v>396</v>
      </c>
      <c r="J574" t="s">
        <v>340</v>
      </c>
    </row>
    <row r="575" spans="1:10" x14ac:dyDescent="0.15">
      <c r="A575">
        <v>574</v>
      </c>
      <c r="B575" t="s">
        <v>370</v>
      </c>
      <c r="C575" t="s">
        <v>311</v>
      </c>
      <c r="D575" t="s">
        <v>2538</v>
      </c>
      <c r="E575" t="s">
        <v>2539</v>
      </c>
      <c r="F575" t="s">
        <v>2540</v>
      </c>
      <c r="G575" t="s">
        <v>408</v>
      </c>
      <c r="J575" t="s">
        <v>340</v>
      </c>
    </row>
    <row r="576" spans="1:10" x14ac:dyDescent="0.15">
      <c r="A576">
        <v>575</v>
      </c>
      <c r="B576" t="s">
        <v>370</v>
      </c>
      <c r="C576" t="s">
        <v>311</v>
      </c>
      <c r="D576" t="s">
        <v>2541</v>
      </c>
      <c r="E576" t="s">
        <v>2542</v>
      </c>
      <c r="F576" t="s">
        <v>2543</v>
      </c>
      <c r="G576" t="s">
        <v>2544</v>
      </c>
      <c r="J576" t="s">
        <v>340</v>
      </c>
    </row>
    <row r="577" spans="1:10" x14ac:dyDescent="0.15">
      <c r="A577">
        <v>576</v>
      </c>
      <c r="B577" t="s">
        <v>370</v>
      </c>
      <c r="C577" t="s">
        <v>311</v>
      </c>
      <c r="D577" t="s">
        <v>2545</v>
      </c>
      <c r="E577" t="s">
        <v>2546</v>
      </c>
      <c r="F577" t="s">
        <v>2547</v>
      </c>
      <c r="G577" t="s">
        <v>2548</v>
      </c>
      <c r="J577" t="s">
        <v>340</v>
      </c>
    </row>
    <row r="578" spans="1:10" x14ac:dyDescent="0.15">
      <c r="A578">
        <v>577</v>
      </c>
      <c r="B578" t="s">
        <v>370</v>
      </c>
      <c r="C578" t="s">
        <v>311</v>
      </c>
      <c r="D578" t="s">
        <v>2549</v>
      </c>
      <c r="E578" t="s">
        <v>2550</v>
      </c>
      <c r="F578" t="s">
        <v>2551</v>
      </c>
      <c r="G578" t="s">
        <v>600</v>
      </c>
      <c r="J578" t="s">
        <v>340</v>
      </c>
    </row>
    <row r="579" spans="1:10" x14ac:dyDescent="0.15">
      <c r="A579">
        <v>578</v>
      </c>
      <c r="B579" t="s">
        <v>370</v>
      </c>
      <c r="C579" t="s">
        <v>311</v>
      </c>
      <c r="D579" t="s">
        <v>2552</v>
      </c>
      <c r="E579" t="s">
        <v>2553</v>
      </c>
      <c r="F579" t="s">
        <v>2554</v>
      </c>
      <c r="G579" t="s">
        <v>462</v>
      </c>
      <c r="J579" t="s">
        <v>340</v>
      </c>
    </row>
    <row r="580" spans="1:10" x14ac:dyDescent="0.15">
      <c r="A580">
        <v>579</v>
      </c>
      <c r="B580" t="s">
        <v>370</v>
      </c>
      <c r="C580" t="s">
        <v>311</v>
      </c>
      <c r="D580" t="s">
        <v>2555</v>
      </c>
      <c r="E580" t="s">
        <v>2556</v>
      </c>
      <c r="F580" t="s">
        <v>2557</v>
      </c>
      <c r="G580" t="s">
        <v>2558</v>
      </c>
      <c r="J580" t="s">
        <v>340</v>
      </c>
    </row>
    <row r="581" spans="1:10" x14ac:dyDescent="0.15">
      <c r="A581">
        <v>580</v>
      </c>
      <c r="B581" t="s">
        <v>370</v>
      </c>
      <c r="C581" t="s">
        <v>311</v>
      </c>
      <c r="D581" t="s">
        <v>2559</v>
      </c>
      <c r="E581" t="s">
        <v>2560</v>
      </c>
      <c r="F581" t="s">
        <v>2561</v>
      </c>
      <c r="G581" t="s">
        <v>462</v>
      </c>
      <c r="H581" t="s">
        <v>2562</v>
      </c>
      <c r="J581" t="s">
        <v>340</v>
      </c>
    </row>
    <row r="582" spans="1:10" x14ac:dyDescent="0.15">
      <c r="A582">
        <v>581</v>
      </c>
      <c r="B582" t="s">
        <v>370</v>
      </c>
      <c r="C582" t="s">
        <v>311</v>
      </c>
      <c r="D582" t="s">
        <v>2563</v>
      </c>
      <c r="E582" t="s">
        <v>2564</v>
      </c>
      <c r="F582" t="s">
        <v>2565</v>
      </c>
      <c r="G582" t="s">
        <v>565</v>
      </c>
      <c r="J582" t="s">
        <v>340</v>
      </c>
    </row>
    <row r="583" spans="1:10" x14ac:dyDescent="0.15">
      <c r="A583">
        <v>582</v>
      </c>
      <c r="B583" t="s">
        <v>370</v>
      </c>
      <c r="C583" t="s">
        <v>311</v>
      </c>
      <c r="D583" t="s">
        <v>2566</v>
      </c>
      <c r="E583" t="s">
        <v>2567</v>
      </c>
      <c r="F583" t="s">
        <v>2568</v>
      </c>
      <c r="G583" t="s">
        <v>2569</v>
      </c>
      <c r="J583" t="s">
        <v>340</v>
      </c>
    </row>
    <row r="584" spans="1:10" x14ac:dyDescent="0.15">
      <c r="A584">
        <v>583</v>
      </c>
      <c r="B584" t="s">
        <v>370</v>
      </c>
      <c r="C584" t="s">
        <v>311</v>
      </c>
      <c r="D584" t="s">
        <v>2570</v>
      </c>
      <c r="E584" t="s">
        <v>2571</v>
      </c>
      <c r="F584" t="s">
        <v>2572</v>
      </c>
      <c r="G584" t="s">
        <v>651</v>
      </c>
      <c r="H584" t="s">
        <v>2573</v>
      </c>
      <c r="J584" t="s">
        <v>340</v>
      </c>
    </row>
    <row r="585" spans="1:10" x14ac:dyDescent="0.15">
      <c r="A585">
        <v>584</v>
      </c>
      <c r="B585" t="s">
        <v>370</v>
      </c>
      <c r="C585" t="s">
        <v>311</v>
      </c>
      <c r="D585" t="s">
        <v>2574</v>
      </c>
      <c r="E585" t="s">
        <v>2575</v>
      </c>
      <c r="F585" t="s">
        <v>900</v>
      </c>
      <c r="G585" t="s">
        <v>2576</v>
      </c>
      <c r="J585" t="s">
        <v>340</v>
      </c>
    </row>
    <row r="586" spans="1:10" x14ac:dyDescent="0.15">
      <c r="A586">
        <v>585</v>
      </c>
      <c r="B586" t="s">
        <v>370</v>
      </c>
      <c r="C586" t="s">
        <v>311</v>
      </c>
      <c r="D586" t="s">
        <v>2577</v>
      </c>
      <c r="E586" t="s">
        <v>2578</v>
      </c>
      <c r="F586" t="s">
        <v>2579</v>
      </c>
      <c r="G586" t="s">
        <v>2580</v>
      </c>
      <c r="H586" t="s">
        <v>2581</v>
      </c>
      <c r="J586" t="s">
        <v>340</v>
      </c>
    </row>
    <row r="587" spans="1:10" x14ac:dyDescent="0.15">
      <c r="A587">
        <v>586</v>
      </c>
      <c r="B587" t="s">
        <v>370</v>
      </c>
      <c r="C587" t="s">
        <v>311</v>
      </c>
      <c r="D587" t="s">
        <v>2582</v>
      </c>
      <c r="E587" t="s">
        <v>2583</v>
      </c>
      <c r="F587" t="s">
        <v>2584</v>
      </c>
      <c r="G587" t="s">
        <v>565</v>
      </c>
      <c r="H587" t="s">
        <v>2585</v>
      </c>
      <c r="I587" t="s">
        <v>419</v>
      </c>
      <c r="J587" t="s">
        <v>340</v>
      </c>
    </row>
    <row r="588" spans="1:10" x14ac:dyDescent="0.15">
      <c r="A588">
        <v>587</v>
      </c>
      <c r="B588" t="s">
        <v>370</v>
      </c>
      <c r="C588" t="s">
        <v>311</v>
      </c>
      <c r="D588" t="s">
        <v>2586</v>
      </c>
      <c r="E588" t="s">
        <v>2587</v>
      </c>
      <c r="F588" t="s">
        <v>2588</v>
      </c>
      <c r="G588" t="s">
        <v>418</v>
      </c>
      <c r="J588" t="s">
        <v>340</v>
      </c>
    </row>
    <row r="589" spans="1:10" x14ac:dyDescent="0.15">
      <c r="A589">
        <v>588</v>
      </c>
      <c r="B589" t="s">
        <v>370</v>
      </c>
      <c r="C589" t="s">
        <v>311</v>
      </c>
      <c r="D589" t="s">
        <v>2589</v>
      </c>
      <c r="E589" t="s">
        <v>2590</v>
      </c>
      <c r="F589" t="s">
        <v>2591</v>
      </c>
      <c r="G589" t="s">
        <v>651</v>
      </c>
      <c r="J589" t="s">
        <v>340</v>
      </c>
    </row>
    <row r="590" spans="1:10" x14ac:dyDescent="0.15">
      <c r="A590">
        <v>589</v>
      </c>
      <c r="B590" t="s">
        <v>370</v>
      </c>
      <c r="C590" t="s">
        <v>311</v>
      </c>
      <c r="D590" t="s">
        <v>2592</v>
      </c>
      <c r="E590" t="s">
        <v>2593</v>
      </c>
      <c r="F590" t="s">
        <v>2594</v>
      </c>
      <c r="G590" t="s">
        <v>798</v>
      </c>
      <c r="J590" t="s">
        <v>340</v>
      </c>
    </row>
    <row r="591" spans="1:10" x14ac:dyDescent="0.15">
      <c r="A591">
        <v>590</v>
      </c>
      <c r="B591" t="s">
        <v>370</v>
      </c>
      <c r="C591" t="s">
        <v>311</v>
      </c>
      <c r="D591" t="s">
        <v>2595</v>
      </c>
      <c r="E591" t="s">
        <v>2596</v>
      </c>
      <c r="F591" t="s">
        <v>2597</v>
      </c>
      <c r="G591" t="s">
        <v>600</v>
      </c>
      <c r="H591" t="s">
        <v>2598</v>
      </c>
      <c r="J591" t="s">
        <v>340</v>
      </c>
    </row>
    <row r="592" spans="1:10" x14ac:dyDescent="0.15">
      <c r="A592">
        <v>591</v>
      </c>
      <c r="B592" t="s">
        <v>370</v>
      </c>
      <c r="C592" t="s">
        <v>311</v>
      </c>
      <c r="D592" t="s">
        <v>2599</v>
      </c>
      <c r="E592" t="s">
        <v>2600</v>
      </c>
      <c r="F592" t="s">
        <v>2601</v>
      </c>
      <c r="G592" t="s">
        <v>378</v>
      </c>
      <c r="J592" t="s">
        <v>340</v>
      </c>
    </row>
    <row r="593" spans="1:10" x14ac:dyDescent="0.15">
      <c r="A593">
        <v>592</v>
      </c>
      <c r="B593" t="s">
        <v>370</v>
      </c>
      <c r="C593" t="s">
        <v>311</v>
      </c>
      <c r="D593" t="s">
        <v>2602</v>
      </c>
      <c r="E593" t="s">
        <v>2603</v>
      </c>
      <c r="F593" t="s">
        <v>2604</v>
      </c>
      <c r="G593" t="s">
        <v>831</v>
      </c>
      <c r="H593" t="s">
        <v>2605</v>
      </c>
      <c r="J593" t="s">
        <v>340</v>
      </c>
    </row>
    <row r="594" spans="1:10" x14ac:dyDescent="0.15">
      <c r="A594">
        <v>593</v>
      </c>
      <c r="B594" t="s">
        <v>370</v>
      </c>
      <c r="C594" t="s">
        <v>311</v>
      </c>
      <c r="D594" t="s">
        <v>2606</v>
      </c>
      <c r="E594" t="s">
        <v>2607</v>
      </c>
      <c r="F594" t="s">
        <v>2608</v>
      </c>
      <c r="G594" t="s">
        <v>462</v>
      </c>
      <c r="H594" t="s">
        <v>2609</v>
      </c>
      <c r="J594" t="s">
        <v>340</v>
      </c>
    </row>
    <row r="595" spans="1:10" x14ac:dyDescent="0.15">
      <c r="A595">
        <v>594</v>
      </c>
      <c r="B595" t="s">
        <v>370</v>
      </c>
      <c r="C595" t="s">
        <v>311</v>
      </c>
      <c r="D595" t="s">
        <v>2610</v>
      </c>
      <c r="E595" t="s">
        <v>2611</v>
      </c>
      <c r="F595" t="s">
        <v>2612</v>
      </c>
      <c r="G595" t="s">
        <v>502</v>
      </c>
      <c r="H595" t="s">
        <v>2613</v>
      </c>
      <c r="J595" t="s">
        <v>340</v>
      </c>
    </row>
    <row r="596" spans="1:10" x14ac:dyDescent="0.15">
      <c r="A596">
        <v>595</v>
      </c>
      <c r="B596" t="s">
        <v>370</v>
      </c>
      <c r="C596" t="s">
        <v>311</v>
      </c>
      <c r="D596" t="s">
        <v>2614</v>
      </c>
      <c r="E596" t="s">
        <v>2615</v>
      </c>
      <c r="F596" t="s">
        <v>2616</v>
      </c>
      <c r="G596" t="s">
        <v>2617</v>
      </c>
      <c r="H596" t="s">
        <v>2618</v>
      </c>
      <c r="J596" t="s">
        <v>340</v>
      </c>
    </row>
    <row r="597" spans="1:10" x14ac:dyDescent="0.15">
      <c r="A597">
        <v>596</v>
      </c>
      <c r="B597" t="s">
        <v>370</v>
      </c>
      <c r="C597" t="s">
        <v>311</v>
      </c>
      <c r="D597" t="s">
        <v>2619</v>
      </c>
      <c r="E597" t="s">
        <v>2620</v>
      </c>
      <c r="F597" t="s">
        <v>2621</v>
      </c>
      <c r="G597" t="s">
        <v>2622</v>
      </c>
      <c r="H597" t="s">
        <v>2623</v>
      </c>
      <c r="J597" t="s">
        <v>340</v>
      </c>
    </row>
    <row r="598" spans="1:10" x14ac:dyDescent="0.15">
      <c r="A598">
        <v>597</v>
      </c>
      <c r="B598" t="s">
        <v>370</v>
      </c>
      <c r="C598" t="s">
        <v>311</v>
      </c>
      <c r="D598" t="s">
        <v>2624</v>
      </c>
      <c r="E598" t="s">
        <v>2625</v>
      </c>
      <c r="F598" t="s">
        <v>2626</v>
      </c>
      <c r="G598" t="s">
        <v>2627</v>
      </c>
      <c r="H598" t="s">
        <v>2628</v>
      </c>
      <c r="J598" t="s">
        <v>340</v>
      </c>
    </row>
    <row r="599" spans="1:10" x14ac:dyDescent="0.15">
      <c r="A599">
        <v>598</v>
      </c>
      <c r="B599" t="s">
        <v>370</v>
      </c>
      <c r="C599" t="s">
        <v>311</v>
      </c>
      <c r="D599" t="s">
        <v>2629</v>
      </c>
      <c r="E599" t="s">
        <v>2630</v>
      </c>
      <c r="F599" t="s">
        <v>885</v>
      </c>
      <c r="G599" t="s">
        <v>2631</v>
      </c>
      <c r="H599" t="s">
        <v>2632</v>
      </c>
      <c r="J599" t="s">
        <v>340</v>
      </c>
    </row>
    <row r="600" spans="1:10" x14ac:dyDescent="0.15">
      <c r="A600">
        <v>599</v>
      </c>
      <c r="B600" t="s">
        <v>370</v>
      </c>
      <c r="C600" t="s">
        <v>311</v>
      </c>
      <c r="D600" t="s">
        <v>2633</v>
      </c>
      <c r="E600" t="s">
        <v>2634</v>
      </c>
      <c r="F600" t="s">
        <v>885</v>
      </c>
      <c r="G600" t="s">
        <v>2635</v>
      </c>
      <c r="H600" t="s">
        <v>886</v>
      </c>
      <c r="J600" t="s">
        <v>340</v>
      </c>
    </row>
    <row r="601" spans="1:10" x14ac:dyDescent="0.15">
      <c r="A601">
        <v>600</v>
      </c>
      <c r="B601" t="s">
        <v>370</v>
      </c>
      <c r="C601" t="s">
        <v>311</v>
      </c>
      <c r="D601" t="s">
        <v>2636</v>
      </c>
      <c r="E601" t="s">
        <v>2637</v>
      </c>
      <c r="F601" t="s">
        <v>896</v>
      </c>
      <c r="G601" t="s">
        <v>2638</v>
      </c>
      <c r="J601" t="s">
        <v>340</v>
      </c>
    </row>
    <row r="602" spans="1:10" x14ac:dyDescent="0.15">
      <c r="A602">
        <v>601</v>
      </c>
      <c r="B602" t="s">
        <v>370</v>
      </c>
      <c r="C602" t="s">
        <v>311</v>
      </c>
      <c r="D602" t="s">
        <v>2639</v>
      </c>
      <c r="E602" t="s">
        <v>2640</v>
      </c>
      <c r="F602" t="s">
        <v>896</v>
      </c>
      <c r="G602" t="s">
        <v>2641</v>
      </c>
      <c r="J602" t="s">
        <v>340</v>
      </c>
    </row>
    <row r="603" spans="1:10" x14ac:dyDescent="0.15">
      <c r="A603">
        <v>602</v>
      </c>
      <c r="B603" t="s">
        <v>370</v>
      </c>
      <c r="C603" t="s">
        <v>311</v>
      </c>
      <c r="D603" t="s">
        <v>2642</v>
      </c>
      <c r="E603" t="s">
        <v>2643</v>
      </c>
      <c r="F603" t="s">
        <v>1459</v>
      </c>
      <c r="G603" t="s">
        <v>2644</v>
      </c>
      <c r="J603" t="s">
        <v>340</v>
      </c>
    </row>
    <row r="604" spans="1:10" x14ac:dyDescent="0.15">
      <c r="A604">
        <v>603</v>
      </c>
      <c r="B604" t="s">
        <v>370</v>
      </c>
      <c r="C604" t="s">
        <v>311</v>
      </c>
      <c r="D604" t="s">
        <v>2645</v>
      </c>
      <c r="E604" t="s">
        <v>2646</v>
      </c>
      <c r="F604" t="s">
        <v>2402</v>
      </c>
      <c r="G604" t="s">
        <v>2647</v>
      </c>
      <c r="J604" t="s">
        <v>340</v>
      </c>
    </row>
    <row r="605" spans="1:10" x14ac:dyDescent="0.15">
      <c r="A605">
        <v>604</v>
      </c>
      <c r="B605" t="s">
        <v>370</v>
      </c>
      <c r="C605" t="s">
        <v>311</v>
      </c>
      <c r="D605" t="s">
        <v>2648</v>
      </c>
      <c r="E605" t="s">
        <v>2649</v>
      </c>
      <c r="F605" t="s">
        <v>2650</v>
      </c>
      <c r="G605" t="s">
        <v>681</v>
      </c>
      <c r="J605" t="s">
        <v>340</v>
      </c>
    </row>
    <row r="606" spans="1:10" x14ac:dyDescent="0.15">
      <c r="A606">
        <v>605</v>
      </c>
      <c r="B606" t="s">
        <v>370</v>
      </c>
      <c r="C606" t="s">
        <v>311</v>
      </c>
      <c r="D606" t="s">
        <v>2651</v>
      </c>
      <c r="E606" t="s">
        <v>2652</v>
      </c>
      <c r="F606" t="s">
        <v>754</v>
      </c>
      <c r="G606" t="s">
        <v>2653</v>
      </c>
      <c r="J606" t="s">
        <v>340</v>
      </c>
    </row>
    <row r="607" spans="1:10" x14ac:dyDescent="0.15">
      <c r="A607">
        <v>606</v>
      </c>
      <c r="B607" t="s">
        <v>370</v>
      </c>
      <c r="C607" t="s">
        <v>311</v>
      </c>
      <c r="D607" t="s">
        <v>2654</v>
      </c>
      <c r="E607" t="s">
        <v>2655</v>
      </c>
      <c r="F607" t="s">
        <v>2656</v>
      </c>
      <c r="G607" t="s">
        <v>2657</v>
      </c>
      <c r="H607" t="s">
        <v>2658</v>
      </c>
      <c r="J607" t="s">
        <v>340</v>
      </c>
    </row>
    <row r="608" spans="1:10" x14ac:dyDescent="0.15">
      <c r="A608">
        <v>607</v>
      </c>
      <c r="B608" t="s">
        <v>370</v>
      </c>
      <c r="C608" t="s">
        <v>311</v>
      </c>
      <c r="D608" t="s">
        <v>2659</v>
      </c>
      <c r="E608" t="s">
        <v>2660</v>
      </c>
      <c r="F608" t="s">
        <v>2661</v>
      </c>
      <c r="G608" t="s">
        <v>737</v>
      </c>
      <c r="H608" t="s">
        <v>2662</v>
      </c>
      <c r="J608" t="s">
        <v>340</v>
      </c>
    </row>
    <row r="609" spans="1:10" x14ac:dyDescent="0.15">
      <c r="A609">
        <v>608</v>
      </c>
      <c r="B609" t="s">
        <v>370</v>
      </c>
      <c r="C609" t="s">
        <v>311</v>
      </c>
      <c r="D609" t="s">
        <v>2663</v>
      </c>
      <c r="E609" t="s">
        <v>2664</v>
      </c>
      <c r="F609" t="s">
        <v>2665</v>
      </c>
      <c r="G609" t="s">
        <v>2666</v>
      </c>
      <c r="J609" t="s">
        <v>340</v>
      </c>
    </row>
    <row r="610" spans="1:10" x14ac:dyDescent="0.15">
      <c r="A610">
        <v>609</v>
      </c>
      <c r="B610" t="s">
        <v>370</v>
      </c>
      <c r="C610" t="s">
        <v>311</v>
      </c>
      <c r="D610" t="s">
        <v>2667</v>
      </c>
      <c r="E610" t="s">
        <v>2668</v>
      </c>
      <c r="F610" t="s">
        <v>2368</v>
      </c>
      <c r="G610" t="s">
        <v>2669</v>
      </c>
      <c r="H610" t="s">
        <v>2670</v>
      </c>
      <c r="J610" t="s">
        <v>340</v>
      </c>
    </row>
    <row r="611" spans="1:10" x14ac:dyDescent="0.15">
      <c r="A611">
        <v>610</v>
      </c>
      <c r="B611" t="s">
        <v>370</v>
      </c>
      <c r="C611" t="s">
        <v>311</v>
      </c>
      <c r="D611" t="s">
        <v>2671</v>
      </c>
      <c r="E611" t="s">
        <v>2672</v>
      </c>
      <c r="F611" t="s">
        <v>2402</v>
      </c>
      <c r="G611" t="s">
        <v>2673</v>
      </c>
      <c r="J6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x14ac:dyDescent="0.1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61"/>
  <sheetViews>
    <sheetView showGridLines="0" zoomScaleNormal="100" workbookViewId="0"/>
  </sheetViews>
  <sheetFormatPr defaultRowHeight="11.25" x14ac:dyDescent="0.15"/>
  <sheetData>
    <row r="1" spans="1:4" x14ac:dyDescent="0.15">
      <c r="A1" t="s">
        <v>2674</v>
      </c>
      <c r="B1" t="s">
        <v>151</v>
      </c>
      <c r="C1" t="s">
        <v>152</v>
      </c>
      <c r="D1" t="s">
        <v>2795</v>
      </c>
    </row>
    <row r="2" spans="1:4" x14ac:dyDescent="0.15">
      <c r="A2">
        <v>1</v>
      </c>
      <c r="B2" t="s">
        <v>2675</v>
      </c>
      <c r="C2" t="s">
        <v>2675</v>
      </c>
      <c r="D2" t="s">
        <v>2676</v>
      </c>
    </row>
    <row r="3" spans="1:4" x14ac:dyDescent="0.15">
      <c r="A3">
        <v>2</v>
      </c>
      <c r="B3" t="s">
        <v>2677</v>
      </c>
      <c r="C3" t="s">
        <v>2677</v>
      </c>
      <c r="D3" t="s">
        <v>2678</v>
      </c>
    </row>
    <row r="4" spans="1:4" x14ac:dyDescent="0.15">
      <c r="A4">
        <v>3</v>
      </c>
      <c r="B4" t="s">
        <v>2679</v>
      </c>
      <c r="C4" t="s">
        <v>2679</v>
      </c>
      <c r="D4" t="s">
        <v>2680</v>
      </c>
    </row>
    <row r="5" spans="1:4" x14ac:dyDescent="0.15">
      <c r="A5">
        <v>4</v>
      </c>
      <c r="B5" t="s">
        <v>2681</v>
      </c>
      <c r="C5" t="s">
        <v>2681</v>
      </c>
      <c r="D5" t="s">
        <v>2682</v>
      </c>
    </row>
    <row r="6" spans="1:4" x14ac:dyDescent="0.15">
      <c r="A6">
        <v>5</v>
      </c>
      <c r="B6" t="s">
        <v>2683</v>
      </c>
      <c r="C6" t="s">
        <v>2683</v>
      </c>
      <c r="D6" t="s">
        <v>2684</v>
      </c>
    </row>
    <row r="7" spans="1:4" x14ac:dyDescent="0.15">
      <c r="A7">
        <v>6</v>
      </c>
      <c r="B7" t="s">
        <v>2685</v>
      </c>
      <c r="C7" t="s">
        <v>2685</v>
      </c>
      <c r="D7" t="s">
        <v>2686</v>
      </c>
    </row>
    <row r="8" spans="1:4" x14ac:dyDescent="0.15">
      <c r="A8">
        <v>7</v>
      </c>
      <c r="B8" t="s">
        <v>2687</v>
      </c>
      <c r="C8" t="s">
        <v>2687</v>
      </c>
      <c r="D8" t="s">
        <v>2688</v>
      </c>
    </row>
    <row r="9" spans="1:4" x14ac:dyDescent="0.15">
      <c r="A9">
        <v>8</v>
      </c>
      <c r="B9" t="s">
        <v>2689</v>
      </c>
      <c r="C9" t="s">
        <v>2689</v>
      </c>
      <c r="D9" t="s">
        <v>2690</v>
      </c>
    </row>
    <row r="10" spans="1:4" x14ac:dyDescent="0.15">
      <c r="A10">
        <v>9</v>
      </c>
      <c r="B10" t="s">
        <v>2691</v>
      </c>
      <c r="C10" t="s">
        <v>2691</v>
      </c>
      <c r="D10" t="s">
        <v>2692</v>
      </c>
    </row>
    <row r="11" spans="1:4" x14ac:dyDescent="0.15">
      <c r="A11">
        <v>10</v>
      </c>
      <c r="B11" t="s">
        <v>2693</v>
      </c>
      <c r="C11" t="s">
        <v>2693</v>
      </c>
      <c r="D11" t="s">
        <v>2694</v>
      </c>
    </row>
    <row r="12" spans="1:4" x14ac:dyDescent="0.15">
      <c r="A12">
        <v>11</v>
      </c>
      <c r="B12" t="s">
        <v>2695</v>
      </c>
      <c r="C12" t="s">
        <v>2695</v>
      </c>
      <c r="D12" t="s">
        <v>2696</v>
      </c>
    </row>
    <row r="13" spans="1:4" x14ac:dyDescent="0.15">
      <c r="A13">
        <v>12</v>
      </c>
      <c r="B13" t="s">
        <v>2697</v>
      </c>
      <c r="C13" t="s">
        <v>2697</v>
      </c>
      <c r="D13" t="s">
        <v>2698</v>
      </c>
    </row>
    <row r="14" spans="1:4" x14ac:dyDescent="0.15">
      <c r="A14">
        <v>13</v>
      </c>
      <c r="B14" t="s">
        <v>2699</v>
      </c>
      <c r="C14" t="s">
        <v>2699</v>
      </c>
      <c r="D14" t="s">
        <v>2700</v>
      </c>
    </row>
    <row r="15" spans="1:4" x14ac:dyDescent="0.15">
      <c r="A15">
        <v>14</v>
      </c>
      <c r="B15" t="s">
        <v>2701</v>
      </c>
      <c r="C15" t="s">
        <v>2701</v>
      </c>
      <c r="D15" t="s">
        <v>2702</v>
      </c>
    </row>
    <row r="16" spans="1:4" x14ac:dyDescent="0.15">
      <c r="A16">
        <v>15</v>
      </c>
      <c r="B16" t="s">
        <v>2703</v>
      </c>
      <c r="C16" t="s">
        <v>2703</v>
      </c>
      <c r="D16" t="s">
        <v>2704</v>
      </c>
    </row>
    <row r="17" spans="1:4" x14ac:dyDescent="0.15">
      <c r="A17">
        <v>16</v>
      </c>
      <c r="B17" t="s">
        <v>2705</v>
      </c>
      <c r="C17" t="s">
        <v>2705</v>
      </c>
      <c r="D17" t="s">
        <v>2706</v>
      </c>
    </row>
    <row r="18" spans="1:4" x14ac:dyDescent="0.15">
      <c r="A18">
        <v>17</v>
      </c>
      <c r="B18" t="s">
        <v>2707</v>
      </c>
      <c r="C18" t="s">
        <v>2707</v>
      </c>
      <c r="D18" t="s">
        <v>2708</v>
      </c>
    </row>
    <row r="19" spans="1:4" x14ac:dyDescent="0.15">
      <c r="A19">
        <v>18</v>
      </c>
      <c r="B19" t="s">
        <v>2709</v>
      </c>
      <c r="C19" t="s">
        <v>2709</v>
      </c>
      <c r="D19" t="s">
        <v>2710</v>
      </c>
    </row>
    <row r="20" spans="1:4" x14ac:dyDescent="0.15">
      <c r="A20">
        <v>19</v>
      </c>
      <c r="B20" t="s">
        <v>2711</v>
      </c>
      <c r="C20" t="s">
        <v>2711</v>
      </c>
      <c r="D20" t="s">
        <v>2712</v>
      </c>
    </row>
    <row r="21" spans="1:4" x14ac:dyDescent="0.15">
      <c r="A21">
        <v>20</v>
      </c>
      <c r="B21" t="s">
        <v>2713</v>
      </c>
      <c r="C21" t="s">
        <v>2713</v>
      </c>
      <c r="D21" t="s">
        <v>2714</v>
      </c>
    </row>
    <row r="22" spans="1:4" x14ac:dyDescent="0.15">
      <c r="A22">
        <v>21</v>
      </c>
      <c r="B22" t="s">
        <v>2715</v>
      </c>
      <c r="C22" t="s">
        <v>2715</v>
      </c>
      <c r="D22" t="s">
        <v>2716</v>
      </c>
    </row>
    <row r="23" spans="1:4" x14ac:dyDescent="0.15">
      <c r="A23">
        <v>22</v>
      </c>
      <c r="B23" t="s">
        <v>2717</v>
      </c>
      <c r="C23" t="s">
        <v>2717</v>
      </c>
      <c r="D23" t="s">
        <v>2718</v>
      </c>
    </row>
    <row r="24" spans="1:4" x14ac:dyDescent="0.15">
      <c r="A24">
        <v>23</v>
      </c>
      <c r="B24" t="s">
        <v>2719</v>
      </c>
      <c r="C24" t="s">
        <v>2719</v>
      </c>
      <c r="D24" t="s">
        <v>2720</v>
      </c>
    </row>
    <row r="25" spans="1:4" x14ac:dyDescent="0.15">
      <c r="A25">
        <v>24</v>
      </c>
      <c r="B25" t="s">
        <v>2721</v>
      </c>
      <c r="C25" t="s">
        <v>2721</v>
      </c>
      <c r="D25" t="s">
        <v>2722</v>
      </c>
    </row>
    <row r="26" spans="1:4" x14ac:dyDescent="0.15">
      <c r="A26">
        <v>25</v>
      </c>
      <c r="B26" t="s">
        <v>2723</v>
      </c>
      <c r="C26" t="s">
        <v>2723</v>
      </c>
      <c r="D26" t="s">
        <v>2724</v>
      </c>
    </row>
    <row r="27" spans="1:4" x14ac:dyDescent="0.15">
      <c r="A27">
        <v>26</v>
      </c>
      <c r="B27" t="s">
        <v>2725</v>
      </c>
      <c r="C27" t="s">
        <v>2725</v>
      </c>
      <c r="D27" t="s">
        <v>2726</v>
      </c>
    </row>
    <row r="28" spans="1:4" x14ac:dyDescent="0.15">
      <c r="A28">
        <v>27</v>
      </c>
      <c r="B28" t="s">
        <v>2727</v>
      </c>
      <c r="C28" t="s">
        <v>2727</v>
      </c>
      <c r="D28" t="s">
        <v>2728</v>
      </c>
    </row>
    <row r="29" spans="1:4" x14ac:dyDescent="0.15">
      <c r="A29">
        <v>28</v>
      </c>
      <c r="B29" t="s">
        <v>2729</v>
      </c>
      <c r="C29" t="s">
        <v>2729</v>
      </c>
      <c r="D29" t="s">
        <v>2730</v>
      </c>
    </row>
    <row r="30" spans="1:4" x14ac:dyDescent="0.15">
      <c r="A30">
        <v>29</v>
      </c>
      <c r="B30" t="s">
        <v>2731</v>
      </c>
      <c r="C30" t="s">
        <v>2731</v>
      </c>
      <c r="D30" t="s">
        <v>2732</v>
      </c>
    </row>
    <row r="31" spans="1:4" x14ac:dyDescent="0.15">
      <c r="A31">
        <v>30</v>
      </c>
      <c r="B31" t="s">
        <v>2733</v>
      </c>
      <c r="C31" t="s">
        <v>2733</v>
      </c>
      <c r="D31" t="s">
        <v>2734</v>
      </c>
    </row>
    <row r="32" spans="1:4" x14ac:dyDescent="0.15">
      <c r="A32">
        <v>31</v>
      </c>
      <c r="B32" t="s">
        <v>2735</v>
      </c>
      <c r="C32" t="s">
        <v>2735</v>
      </c>
      <c r="D32" t="s">
        <v>2736</v>
      </c>
    </row>
    <row r="33" spans="1:4" x14ac:dyDescent="0.15">
      <c r="A33">
        <v>32</v>
      </c>
      <c r="B33" t="s">
        <v>2737</v>
      </c>
      <c r="C33" t="s">
        <v>2737</v>
      </c>
      <c r="D33" t="s">
        <v>2738</v>
      </c>
    </row>
    <row r="34" spans="1:4" x14ac:dyDescent="0.15">
      <c r="A34">
        <v>33</v>
      </c>
      <c r="B34" t="s">
        <v>2739</v>
      </c>
      <c r="C34" t="s">
        <v>2739</v>
      </c>
      <c r="D34" t="s">
        <v>2740</v>
      </c>
    </row>
    <row r="35" spans="1:4" x14ac:dyDescent="0.15">
      <c r="A35">
        <v>34</v>
      </c>
      <c r="B35" t="s">
        <v>2741</v>
      </c>
      <c r="C35" t="s">
        <v>2741</v>
      </c>
      <c r="D35" t="s">
        <v>2742</v>
      </c>
    </row>
    <row r="36" spans="1:4" x14ac:dyDescent="0.15">
      <c r="A36">
        <v>35</v>
      </c>
      <c r="B36" t="s">
        <v>2743</v>
      </c>
      <c r="C36" t="s">
        <v>2743</v>
      </c>
      <c r="D36" t="s">
        <v>2744</v>
      </c>
    </row>
    <row r="37" spans="1:4" x14ac:dyDescent="0.15">
      <c r="A37">
        <v>36</v>
      </c>
      <c r="B37" t="s">
        <v>2745</v>
      </c>
      <c r="C37" t="s">
        <v>2745</v>
      </c>
      <c r="D37" t="s">
        <v>2746</v>
      </c>
    </row>
    <row r="38" spans="1:4" x14ac:dyDescent="0.15">
      <c r="A38">
        <v>37</v>
      </c>
      <c r="B38" t="s">
        <v>2747</v>
      </c>
      <c r="C38" t="s">
        <v>2747</v>
      </c>
      <c r="D38" t="s">
        <v>2748</v>
      </c>
    </row>
    <row r="39" spans="1:4" x14ac:dyDescent="0.15">
      <c r="A39">
        <v>38</v>
      </c>
      <c r="B39" t="s">
        <v>2749</v>
      </c>
      <c r="C39" t="s">
        <v>2749</v>
      </c>
      <c r="D39" t="s">
        <v>2750</v>
      </c>
    </row>
    <row r="40" spans="1:4" x14ac:dyDescent="0.15">
      <c r="A40">
        <v>39</v>
      </c>
      <c r="B40" t="s">
        <v>2751</v>
      </c>
      <c r="C40" t="s">
        <v>2751</v>
      </c>
      <c r="D40" t="s">
        <v>2752</v>
      </c>
    </row>
    <row r="41" spans="1:4" x14ac:dyDescent="0.15">
      <c r="A41">
        <v>40</v>
      </c>
      <c r="B41" t="s">
        <v>2753</v>
      </c>
      <c r="C41" t="s">
        <v>2753</v>
      </c>
      <c r="D41" t="s">
        <v>2754</v>
      </c>
    </row>
    <row r="42" spans="1:4" x14ac:dyDescent="0.15">
      <c r="A42">
        <v>41</v>
      </c>
      <c r="B42" t="s">
        <v>2755</v>
      </c>
      <c r="C42" t="s">
        <v>2755</v>
      </c>
      <c r="D42" t="s">
        <v>2756</v>
      </c>
    </row>
    <row r="43" spans="1:4" x14ac:dyDescent="0.15">
      <c r="A43">
        <v>42</v>
      </c>
      <c r="B43" t="s">
        <v>2757</v>
      </c>
      <c r="C43" t="s">
        <v>2757</v>
      </c>
      <c r="D43" t="s">
        <v>2758</v>
      </c>
    </row>
    <row r="44" spans="1:4" x14ac:dyDescent="0.15">
      <c r="A44">
        <v>43</v>
      </c>
      <c r="B44" t="s">
        <v>2759</v>
      </c>
      <c r="C44" t="s">
        <v>2759</v>
      </c>
      <c r="D44" t="s">
        <v>2760</v>
      </c>
    </row>
    <row r="45" spans="1:4" x14ac:dyDescent="0.15">
      <c r="A45">
        <v>44</v>
      </c>
      <c r="B45" t="s">
        <v>2761</v>
      </c>
      <c r="C45" t="s">
        <v>2761</v>
      </c>
      <c r="D45" t="s">
        <v>2762</v>
      </c>
    </row>
    <row r="46" spans="1:4" x14ac:dyDescent="0.15">
      <c r="A46">
        <v>45</v>
      </c>
      <c r="B46" t="s">
        <v>2763</v>
      </c>
      <c r="C46" t="s">
        <v>2763</v>
      </c>
      <c r="D46" t="s">
        <v>2764</v>
      </c>
    </row>
    <row r="47" spans="1:4" x14ac:dyDescent="0.15">
      <c r="A47">
        <v>46</v>
      </c>
      <c r="B47" t="s">
        <v>2765</v>
      </c>
      <c r="C47" t="s">
        <v>2765</v>
      </c>
      <c r="D47" t="s">
        <v>2766</v>
      </c>
    </row>
    <row r="48" spans="1:4" x14ac:dyDescent="0.15">
      <c r="A48">
        <v>47</v>
      </c>
      <c r="B48" t="s">
        <v>2767</v>
      </c>
      <c r="C48" t="s">
        <v>2767</v>
      </c>
      <c r="D48" t="s">
        <v>2768</v>
      </c>
    </row>
    <row r="49" spans="1:4" x14ac:dyDescent="0.15">
      <c r="A49">
        <v>48</v>
      </c>
      <c r="B49" t="s">
        <v>2769</v>
      </c>
      <c r="C49" t="s">
        <v>2769</v>
      </c>
      <c r="D49" t="s">
        <v>2770</v>
      </c>
    </row>
    <row r="50" spans="1:4" x14ac:dyDescent="0.15">
      <c r="A50">
        <v>49</v>
      </c>
      <c r="B50" t="s">
        <v>2771</v>
      </c>
      <c r="C50" t="s">
        <v>2771</v>
      </c>
      <c r="D50" t="s">
        <v>2772</v>
      </c>
    </row>
    <row r="51" spans="1:4" x14ac:dyDescent="0.15">
      <c r="A51">
        <v>50</v>
      </c>
      <c r="B51" t="s">
        <v>2773</v>
      </c>
      <c r="C51" t="s">
        <v>2773</v>
      </c>
      <c r="D51" t="s">
        <v>2774</v>
      </c>
    </row>
    <row r="52" spans="1:4" x14ac:dyDescent="0.15">
      <c r="A52">
        <v>51</v>
      </c>
      <c r="B52" t="s">
        <v>2775</v>
      </c>
      <c r="C52" t="s">
        <v>2775</v>
      </c>
      <c r="D52" t="s">
        <v>2776</v>
      </c>
    </row>
    <row r="53" spans="1:4" x14ac:dyDescent="0.15">
      <c r="A53">
        <v>52</v>
      </c>
      <c r="B53" t="s">
        <v>2777</v>
      </c>
      <c r="C53" t="s">
        <v>2777</v>
      </c>
      <c r="D53" t="s">
        <v>2778</v>
      </c>
    </row>
    <row r="54" spans="1:4" x14ac:dyDescent="0.15">
      <c r="A54">
        <v>53</v>
      </c>
      <c r="B54" t="s">
        <v>2779</v>
      </c>
      <c r="C54" t="s">
        <v>2779</v>
      </c>
      <c r="D54" t="s">
        <v>2780</v>
      </c>
    </row>
    <row r="55" spans="1:4" x14ac:dyDescent="0.15">
      <c r="A55">
        <v>54</v>
      </c>
      <c r="B55" t="s">
        <v>2781</v>
      </c>
      <c r="C55" t="s">
        <v>2781</v>
      </c>
      <c r="D55" t="s">
        <v>2782</v>
      </c>
    </row>
    <row r="56" spans="1:4" x14ac:dyDescent="0.15">
      <c r="A56">
        <v>55</v>
      </c>
      <c r="B56" t="s">
        <v>2783</v>
      </c>
      <c r="C56" t="s">
        <v>2783</v>
      </c>
      <c r="D56" t="s">
        <v>2784</v>
      </c>
    </row>
    <row r="57" spans="1:4" x14ac:dyDescent="0.15">
      <c r="A57">
        <v>56</v>
      </c>
      <c r="B57" t="s">
        <v>2785</v>
      </c>
      <c r="C57" t="s">
        <v>2785</v>
      </c>
      <c r="D57" t="s">
        <v>2786</v>
      </c>
    </row>
    <row r="58" spans="1:4" x14ac:dyDescent="0.15">
      <c r="A58">
        <v>57</v>
      </c>
      <c r="B58" t="s">
        <v>2787</v>
      </c>
      <c r="C58" t="s">
        <v>2787</v>
      </c>
      <c r="D58" t="s">
        <v>2788</v>
      </c>
    </row>
    <row r="59" spans="1:4" x14ac:dyDescent="0.15">
      <c r="A59">
        <v>58</v>
      </c>
      <c r="B59" t="s">
        <v>2789</v>
      </c>
      <c r="C59" t="s">
        <v>2789</v>
      </c>
      <c r="D59" t="s">
        <v>2790</v>
      </c>
    </row>
    <row r="60" spans="1:4" x14ac:dyDescent="0.15">
      <c r="A60">
        <v>59</v>
      </c>
      <c r="B60" t="s">
        <v>2791</v>
      </c>
      <c r="C60" t="s">
        <v>2791</v>
      </c>
      <c r="D60" t="s">
        <v>2792</v>
      </c>
    </row>
    <row r="61" spans="1:4" x14ac:dyDescent="0.15">
      <c r="A61">
        <v>60</v>
      </c>
      <c r="B61" t="s">
        <v>2793</v>
      </c>
      <c r="C61" t="s">
        <v>2793</v>
      </c>
      <c r="D61" t="s">
        <v>2794</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x14ac:dyDescent="0.15"/>
  <cols>
    <col min="1" max="16384" width="9.140625" style="25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B5"/>
  <sheetViews>
    <sheetView showGridLines="0" zoomScaleNormal="100" workbookViewId="0"/>
  </sheetViews>
  <sheetFormatPr defaultRowHeight="11.25" x14ac:dyDescent="0.15"/>
  <sheetData>
    <row r="3" spans="2:2" x14ac:dyDescent="0.15">
      <c r="B3" t="s">
        <v>2802</v>
      </c>
    </row>
    <row r="4" spans="2:2" x14ac:dyDescent="0.15">
      <c r="B4" t="s">
        <v>2803</v>
      </c>
    </row>
    <row r="5" spans="2:2" x14ac:dyDescent="0.15">
      <c r="B5" t="s">
        <v>2804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x14ac:dyDescent="0.1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x14ac:dyDescent="0.15"/>
  <cols>
    <col min="1" max="1" width="9.140625" style="88"/>
    <col min="2" max="2" width="66.7109375" style="88" bestFit="1" customWidth="1"/>
    <col min="3" max="16384" width="9.140625" style="88"/>
  </cols>
  <sheetData>
    <row r="1" spans="1:3" x14ac:dyDescent="0.15">
      <c r="A1" s="88" t="s">
        <v>134</v>
      </c>
      <c r="B1" s="88" t="s">
        <v>135</v>
      </c>
      <c r="C1" s="88" t="s">
        <v>136</v>
      </c>
    </row>
    <row r="2" spans="1:3" x14ac:dyDescent="0.15">
      <c r="A2" s="88">
        <v>4189678</v>
      </c>
      <c r="B2" s="88" t="s">
        <v>353</v>
      </c>
      <c r="C2" s="88" t="s">
        <v>202</v>
      </c>
    </row>
    <row r="3" spans="1:3" x14ac:dyDescent="0.15">
      <c r="A3" s="88">
        <v>4190415</v>
      </c>
      <c r="B3" s="88" t="s">
        <v>354</v>
      </c>
      <c r="C3" s="8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160</vt:i4>
      </vt:variant>
    </vt:vector>
  </HeadingPairs>
  <TitlesOfParts>
    <vt:vector size="168"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obj_List02_22</vt:lpstr>
      <vt:lpstr>obj_List02_25</vt:lpstr>
      <vt:lpstr>obj_List02_28</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admin</cp:lastModifiedBy>
  <dcterms:created xsi:type="dcterms:W3CDTF">2014-08-18T08:57:48Z</dcterms:created>
  <dcterms:modified xsi:type="dcterms:W3CDTF">2023-04-17T09:14:03Z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