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7.xml" ContentType="application/vnd.openxmlformats-officedocument.drawing+xml"/>
  <Override PartName="/xl/comments4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5.xml" ContentType="application/vnd.openxmlformats-officedocument.spreadsheetml.comments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updateLinks="never" codeName="xlsBook" defaultThemeVersion="124226"/>
  <mc:AlternateContent xmlns:mc="http://schemas.openxmlformats.org/markup-compatibility/2006">
    <mc:Choice Requires="x15">
      <x15ac:absPath xmlns:x15ac="http://schemas.microsoft.com/office/spreadsheetml/2010/11/ac" url="G:\WORK\ТВС\Сайт\2023\"/>
    </mc:Choice>
  </mc:AlternateContent>
  <xr:revisionPtr revIDLastSave="0" documentId="8_{84AC44E7-7EAD-4051-B5C0-EC3D1ACC94A1}" xr6:coauthVersionLast="47" xr6:coauthVersionMax="47" xr10:uidLastSave="{00000000-0000-0000-0000-000000000000}"/>
  <bookViews>
    <workbookView xWindow="-120" yWindow="-120" windowWidth="29040" windowHeight="15840" tabRatio="894" activeTab="2" xr2:uid="{00000000-000D-0000-FFFF-FFFF00000000}"/>
  </bookViews>
  <sheets>
    <sheet name="Инструкция" sheetId="525" r:id="rId1"/>
    <sheet name="Лог обновления" sheetId="429" state="veryHidden" r:id="rId2"/>
    <sheet name="Титульный" sheetId="437" r:id="rId3"/>
    <sheet name="Территории" sheetId="566" r:id="rId4"/>
    <sheet name="Дифференциация" sheetId="556" r:id="rId5"/>
    <sheet name="Форма 4.4" sheetId="571" state="veryHidden" r:id="rId6"/>
    <sheet name="Форма 1.0.1 | Форма 4.4" sheetId="574" state="veryHidden" r:id="rId7"/>
    <sheet name="Форма 1.0.1 | Форма 4.6" sheetId="569" r:id="rId8"/>
    <sheet name="Форма 4.6" sheetId="532" r:id="rId9"/>
    <sheet name="Сведения об изменении" sheetId="547" state="veryHidden" r:id="rId10"/>
    <sheet name="Форма 1.0.2" sheetId="564" state="veryHidden" r:id="rId11"/>
    <sheet name="Комментарии" sheetId="431" r:id="rId12"/>
    <sheet name="Проверка" sheetId="432" r:id="rId13"/>
    <sheet name="modProv" sheetId="570" state="veryHidden" r:id="rId14"/>
    <sheet name="modReestr" sheetId="562" state="veryHidden" r:id="rId15"/>
    <sheet name="AllSheetsInThisWorkbook" sheetId="389" state="veryHidden" r:id="rId16"/>
    <sheet name="TEHSHEET" sheetId="205" state="veryHidden" r:id="rId17"/>
    <sheet name="modCheckCyan" sheetId="553" state="veryHidden" r:id="rId18"/>
    <sheet name="modInfo" sheetId="513" state="veryHidden" r:id="rId19"/>
    <sheet name="et_union_hor" sheetId="471" state="veryHidden" r:id="rId20"/>
    <sheet name="et_union_vert" sheetId="521" state="veryHidden" r:id="rId21"/>
    <sheet name="modList00" sheetId="546" state="veryHidden" r:id="rId22"/>
    <sheet name="modList01" sheetId="500" state="veryHidden" r:id="rId23"/>
    <sheet name="modList02" sheetId="533" state="veryHidden" r:id="rId24"/>
    <sheet name="modList03" sheetId="565" state="veryHidden" r:id="rId25"/>
    <sheet name="modList04" sheetId="548" state="veryHidden" r:id="rId26"/>
    <sheet name="modList05" sheetId="573" state="veryHidden" r:id="rId27"/>
    <sheet name="modList07" sheetId="557" state="veryHidden" r:id="rId28"/>
    <sheet name="modList09" sheetId="567" state="veryHidden" r:id="rId29"/>
    <sheet name="modHTTP" sheetId="554" state="veryHidden" r:id="rId30"/>
    <sheet name="modfrmRegion" sheetId="545" state="veryHidden" r:id="rId31"/>
    <sheet name="MR_LIST" sheetId="540" state="veryHidden" r:id="rId32"/>
    <sheet name="REESTR_VT" sheetId="543" state="veryHidden" r:id="rId33"/>
    <sheet name="REESTR_VED" sheetId="544" state="veryHidden" r:id="rId34"/>
    <sheet name="modfrmReestrObj" sheetId="539" state="veryHidden" r:id="rId35"/>
    <sheet name="DataOrg" sheetId="550" state="veryHidden" r:id="rId36"/>
    <sheet name="modfrmReestr" sheetId="434" state="veryHidden" r:id="rId37"/>
    <sheet name="modUpdTemplMain" sheetId="424" state="veryHidden" r:id="rId38"/>
    <sheet name="REESTR_ORG" sheetId="390" state="veryHidden" r:id="rId39"/>
    <sheet name="modClassifierValidate" sheetId="400" state="veryHidden" r:id="rId40"/>
    <sheet name="modHyp" sheetId="398" state="veryHidden" r:id="rId41"/>
    <sheet name="modfrmDateChoose" sheetId="517" state="veryHidden" r:id="rId42"/>
    <sheet name="modComm" sheetId="514" state="veryHidden" r:id="rId43"/>
    <sheet name="modThisWorkbook" sheetId="511" state="veryHidden" r:id="rId44"/>
    <sheet name="REESTR_MO" sheetId="518" state="veryHidden" r:id="rId45"/>
    <sheet name="REESTR_MO_FILTER" sheetId="568" state="veryHidden" r:id="rId46"/>
    <sheet name="modfrmReestrMR" sheetId="519" state="veryHidden" r:id="rId47"/>
    <sheet name="modServiceModule" sheetId="561" state="veryHidden" r:id="rId48"/>
    <sheet name="modfrmCheckUpdates" sheetId="512" state="veryHidden" r:id="rId49"/>
    <sheet name="REESTR_DS" sheetId="559" state="veryHidden" r:id="rId50"/>
    <sheet name="REESTR_CHS" sheetId="551" state="veryHidden" r:id="rId51"/>
    <sheet name="REESTR_LINK" sheetId="552" state="veryHidden" r:id="rId52"/>
  </sheets>
  <definedNames>
    <definedName name="_xlnm._FilterDatabase" localSheetId="12" hidden="1">Проверка!$B$4:$E$4</definedName>
    <definedName name="activity">Дифференциация!$E$22:$E$43</definedName>
    <definedName name="anscount" hidden="1">1</definedName>
    <definedName name="availability_price">TEHSHEET!$K$8</definedName>
    <definedName name="CHECK_LINK_RANGE_1">"Калькуляция!$I$11:$I$132"</definedName>
    <definedName name="checkCell_List09">Территории!$D$47:$L$47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py_f_quart">Титульный!$C$21</definedName>
    <definedName name="copy_f_year">Титульный!$C$20</definedName>
    <definedName name="count_refusal">'Форма 4.6'!$G$13:$N$13</definedName>
    <definedName name="CURRENT_DATE">TEHSHEET!$G$17</definedName>
    <definedName name="data_type">TEHSHEET!$M$2:$M$3</definedName>
    <definedName name="DATA_URL">TEHSHEET!$K$11</definedName>
    <definedName name="DESCRIPTION_TERRITORY">REESTR_DS!$B$2:$B$9</definedName>
    <definedName name="diff_tariff">Титульный!$F$16</definedName>
    <definedName name="DocProp_TemplateCode">TEHSHEET!$L$2</definedName>
    <definedName name="DocProp_Version">TEHSHEET!$L$1</definedName>
    <definedName name="et_Comm">et_union_hor!$5:$5</definedName>
    <definedName name="et_hor_List01_2">modList01!$13:$14</definedName>
    <definedName name="et_List01_st">'Форма 4.6'!$2:$2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ver_List01_1">'Форма 4.6'!$G:$G</definedName>
    <definedName name="et_ver_List05_1">'Форма 4.4'!$G:$H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publication">Титульный!$F$11:$F$11</definedName>
    <definedName name="flag_refusal">'Форма 4.6'!$G$9:$N$9</definedName>
    <definedName name="flagUsedTer_List09">Территории!$P$11:$P$47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REESTR_VED!$B$2:$B$11</definedName>
    <definedName name="kind_of_forms">TEHSHEET!$S$2:$S$3</definedName>
    <definedName name="kind_of_nameforms">TEHSHEET!$T$2:$T$3</definedName>
    <definedName name="kind_of_publication">TEHSHEET!$G$2:$G$3</definedName>
    <definedName name="kind_of_unit">TEHSHEET!$H$2:$H$4</definedName>
    <definedName name="kpp">Титульный!$F$29</definedName>
    <definedName name="LINK_RANGE">REESTR_LINK!$B$2:$B$3</definedName>
    <definedName name="LIST_MR_MO_OKTMO">REESTR_MO!$A$2:$D$61</definedName>
    <definedName name="list_of_tariff">TEHSHEET!$I$2:$I$3</definedName>
    <definedName name="List00_checkFill">Титульный!$F$7:$F$44</definedName>
    <definedName name="List00_Fill">Титульный!$F$43</definedName>
    <definedName name="List00_Print">Титульный!$G$4:$K$6</definedName>
    <definedName name="List01_CheckC">'Форма 4.6'!$E$11:$N$17</definedName>
    <definedName name="List01_Name">'Форма 4.6'!$G$8:$N$8</definedName>
    <definedName name="List01_Num">'Форма 4.6'!$G$1:$N$1</definedName>
    <definedName name="List01_p1">'Форма 4.6'!$G$11:$N$11</definedName>
    <definedName name="List01_p2">'Форма 4.6'!$G$12:$N$12</definedName>
    <definedName name="List01_p3">'Форма 4.6'!$G$13:$N$13</definedName>
    <definedName name="List01_p4">'Форма 4.6'!$G$3:$N$3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5_CheckC">'Форма 4.4'!$D$14:$U$17</definedName>
    <definedName name="List05_GroundMaterials_1">'Форма 4.4'!$H$15:$H$17</definedName>
    <definedName name="List05_Name">'Форма 4.4'!$G$8:$U$8</definedName>
    <definedName name="List05_Num">'Форма 4.4'!$G$1:$H$1</definedName>
    <definedName name="List05_p4_1">'Форма 4.4'!$G$15:$U$15</definedName>
    <definedName name="List05_p4_2">'Форма 4.4'!$G$16:$U$16</definedName>
    <definedName name="List05_p4_3">'Форма 4.4'!$G$17:$U$17</definedName>
    <definedName name="List07_ActivityID">Дифференциация!$X$20:$X$44</definedName>
    <definedName name="List07_CheckC">Дифференциация!$D$21:$M$43</definedName>
    <definedName name="List07_fieldMarker">Дифференциация!$Y$20:$Y$44</definedName>
    <definedName name="List07_Fill">Дифференциация!$D$45:$F$45</definedName>
    <definedName name="List09_CheckC">Территории!$D$11:$L$47</definedName>
    <definedName name="List09_NameCol">Территории!$K$1:$M$1</definedName>
    <definedName name="List09_REESTR_MO">Территории!$H$11:$L$47</definedName>
    <definedName name="logical">TEHSHEET!$D$2:$D$3</definedName>
    <definedName name="mo_List09">Территории!$K$11:$K$47</definedName>
    <definedName name="MONTH">TEHSHEET!$E$2:$E$13</definedName>
    <definedName name="mr_id">TEHSHEET!$J$2</definedName>
    <definedName name="mr_list">MR_LIST!$A$1</definedName>
    <definedName name="mr_List09">Территории!$H$11:$H$47</definedName>
    <definedName name="mrCopy_List09">Территории!$M$11:$M$47</definedName>
    <definedName name="mrmoCopy_List09">Территории!$R$11:$R$47</definedName>
    <definedName name="note_sct">Дифференциация!$M$21:$M$43</definedName>
    <definedName name="note_ter">Дифференциация!$I$21:$I$43</definedName>
    <definedName name="num_of_cst">Титульный!$F$17</definedName>
    <definedName name="obj_List01_22">'Форма 4.6'!$G:$G</definedName>
    <definedName name="obj_List01_25">'Форма 4.6'!$H:$H</definedName>
    <definedName name="obj_List01_28">'Форма 4.6'!$I:$I</definedName>
    <definedName name="obj_List01_31">'Форма 4.6'!$J:$J</definedName>
    <definedName name="obj_List01_34">'Форма 4.6'!$K:$K</definedName>
    <definedName name="obj_List01_37">'Форма 4.6'!$L:$L</definedName>
    <definedName name="obj_List01_40">'Форма 4.6'!$M:$M</definedName>
    <definedName name="obj_List02_22">'Форма 1.0.1 | Форма 4.6'!$8:$8</definedName>
    <definedName name="obj_List02_25">'Форма 1.0.1 | Форма 4.6'!$20:$20</definedName>
    <definedName name="obj_List02_28">'Форма 1.0.1 | Форма 4.6'!$32:$32</definedName>
    <definedName name="obj_List02_31">'Форма 1.0.1 | Форма 4.6'!$44:$44</definedName>
    <definedName name="obj_List02_34">'Форма 1.0.1 | Форма 4.6'!$56:$56</definedName>
    <definedName name="obj_List02_37">'Форма 1.0.1 | Форма 4.6'!$68:$68</definedName>
    <definedName name="obj_List02_40">'Форма 1.0.1 | Форма 4.6'!$80:$80</definedName>
    <definedName name="obj_List05_22">'Форма 4.4'!$G:$H</definedName>
    <definedName name="obj_List05_25">'Форма 4.4'!$I:$J</definedName>
    <definedName name="obj_List05_28">'Форма 4.4'!$K:$L</definedName>
    <definedName name="obj_List05_31">'Форма 4.4'!$M:$N</definedName>
    <definedName name="obj_List05_34">'Форма 4.4'!$O:$P</definedName>
    <definedName name="obj_List05_37">'Форма 4.4'!$Q:$R</definedName>
    <definedName name="obj_List05_40">'Форма 4.4'!$S:$T</definedName>
    <definedName name="obj_List06_22">'Форма 1.0.1 | Форма 4.4'!$8:$8</definedName>
    <definedName name="obj_List06_25">'Форма 1.0.1 | Форма 4.4'!$20:$20</definedName>
    <definedName name="obj_List06_28">'Форма 1.0.1 | Форма 4.4'!$32:$32</definedName>
    <definedName name="obj_List06_31">'Форма 1.0.1 | Форма 4.4'!$44:$44</definedName>
    <definedName name="obj_List06_34">'Форма 1.0.1 | Форма 4.4'!$56:$56</definedName>
    <definedName name="obj_List06_37">'Форма 1.0.1 | Форма 4.4'!$68:$68</definedName>
    <definedName name="obj_List06_40">'Форма 1.0.1 | Форма 4.4'!$80:$80</definedName>
    <definedName name="org">Титульный!$F$26</definedName>
    <definedName name="Org_Address">Титульный!$F$34:$F$34</definedName>
    <definedName name="ORG_END_DATE">TEHSHEET!$E$17</definedName>
    <definedName name="Org_main">Титульный!$F$35:$F$35</definedName>
    <definedName name="Org_otv_lico">Титульный!$F$38:$F$41</definedName>
    <definedName name="ORG_START_DATE">TEHSHEET!$D$17</definedName>
    <definedName name="pDel_Comm">Комментарии!$C$12:$C$13</definedName>
    <definedName name="pDel_List03">'Форма 1.0.2'!$C$12:$C$13</definedName>
    <definedName name="pDel_List04">'Сведения об изменении'!$C$13:$C$14</definedName>
    <definedName name="pDel_List09_0">Территории!$C$11:$C$47</definedName>
    <definedName name="pDel_List09_1">Территории!$F$11:$F$47</definedName>
    <definedName name="pDel_List09_2">Территории!$I$11:$I$47</definedName>
    <definedName name="pDelList07_01">Дифференциация!$C$22:$C$44</definedName>
    <definedName name="pDelList07_04">Дифференциация!$G$22:$G$44</definedName>
    <definedName name="pDelList07_05">Дифференциация!$K$22:$K$44</definedName>
    <definedName name="pIns_Comm">Комментарии!$E$13</definedName>
    <definedName name="pIns_List01_1">'Форма 4.6'!$N$8</definedName>
    <definedName name="pIns_List01_2">'Форма 4.6'!$E$24</definedName>
    <definedName name="pIns_List02">'Форма 1.0.1 | Форма 4.6'!$91:$91</definedName>
    <definedName name="pIns_List03">'Форма 1.0.2'!$E$13</definedName>
    <definedName name="pIns_List04">'Сведения об изменении'!$E$14</definedName>
    <definedName name="pIns_List05_1">'Форма 4.4'!$U$8</definedName>
    <definedName name="pIns_List06">'Форма 1.0.1 | Форма 4.4'!$91:$91</definedName>
    <definedName name="pIns_List07_01">Дифференциация!$E$20:$E$44</definedName>
    <definedName name="pIns_List07_04">Дифференциация!$I$20:$I$44</definedName>
    <definedName name="pIns_List07_05">Дифференциация!$M$20:$M$44</definedName>
    <definedName name="pIns_List09_0">Территории!$E$47</definedName>
    <definedName name="QUARTER">TEHSHEET!$F$2:$F$5</definedName>
    <definedName name="REESTR_LINK_RANGE">REESTR_LINK!$A$2:$C$3</definedName>
    <definedName name="REESTR_ORG_RANGE">REESTR_ORG!$A$2:$J$668</definedName>
    <definedName name="REESTR_VED_RANGE">REESTR_VED!$A$2:$B$11</definedName>
    <definedName name="REGION">TEHSHEET!$A$2:$A$87</definedName>
    <definedName name="region_name">Титульный!$F$7</definedName>
    <definedName name="ruk_fio">Титульный!$F$35</definedName>
    <definedName name="SAPBEXrevision" hidden="1">1</definedName>
    <definedName name="SAPBEXsysID" hidden="1">"BW2"</definedName>
    <definedName name="SAPBEXwbID" hidden="1">"479GSPMTNK9HM4ZSIVE5K2SH6"</definedName>
    <definedName name="stop_info">Титульный!$E$45</definedName>
    <definedName name="strPublication">Титульный!$F$9</definedName>
    <definedName name="sys_id">TEHSHEET!$J$4</definedName>
    <definedName name="TECH_ORG_ID">Титульный!$F$1</definedName>
    <definedName name="ter_List09">Территории!$E$11:$E$47</definedName>
    <definedName name="terCopy_List09">Территории!$Q$11:$Q$47</definedName>
    <definedName name="TSphere">TEHSHEET!$L$3</definedName>
    <definedName name="TSphere_full">TEHSHEET!$L$5</definedName>
    <definedName name="TSphere_trans">TEHSHEET!$L$4</definedName>
    <definedName name="type_org">Титульный!$F$32</definedName>
    <definedName name="type_org_list">TEHSHEET!$N$2:$N$5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Y_N_List07_01">Дифференциация!$B$20:$B$44</definedName>
    <definedName name="Y_N_List07_02">Дифференциация!$F$20:$F$44</definedName>
    <definedName name="Y_N_List07_05">Дифференциация!$J$20:$J$44</definedName>
    <definedName name="year_list">TEHSHEET!$C$2:$C$9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4" i="553" l="1"/>
  <c r="A73" i="553"/>
  <c r="A72" i="553"/>
  <c r="A71" i="553"/>
  <c r="A70" i="553"/>
  <c r="A69" i="553"/>
  <c r="A68" i="553"/>
  <c r="A67" i="553"/>
  <c r="A66" i="553"/>
  <c r="A65" i="553"/>
  <c r="F88" i="574" l="1"/>
  <c r="D88" i="574"/>
  <c r="F84" i="574"/>
  <c r="F76" i="574"/>
  <c r="D76" i="574"/>
  <c r="F72" i="574"/>
  <c r="F64" i="574"/>
  <c r="D64" i="574"/>
  <c r="F60" i="574"/>
  <c r="F52" i="574"/>
  <c r="D52" i="574"/>
  <c r="F48" i="574"/>
  <c r="F40" i="574"/>
  <c r="D40" i="574"/>
  <c r="F36" i="574"/>
  <c r="F28" i="574"/>
  <c r="D28" i="574"/>
  <c r="F24" i="574"/>
  <c r="F16" i="574"/>
  <c r="D16" i="574"/>
  <c r="F12" i="574"/>
  <c r="D6" i="574"/>
  <c r="F88" i="569"/>
  <c r="D88" i="569"/>
  <c r="F84" i="569"/>
  <c r="F76" i="569"/>
  <c r="D76" i="569"/>
  <c r="F72" i="569"/>
  <c r="F64" i="569"/>
  <c r="D64" i="569"/>
  <c r="F60" i="569"/>
  <c r="F52" i="569"/>
  <c r="D52" i="569"/>
  <c r="F48" i="569"/>
  <c r="F40" i="569"/>
  <c r="D40" i="569"/>
  <c r="F36" i="569"/>
  <c r="F28" i="569"/>
  <c r="D28" i="569"/>
  <c r="F24" i="569"/>
  <c r="F16" i="569"/>
  <c r="D16" i="569"/>
  <c r="F12" i="569"/>
  <c r="A43" i="553"/>
  <c r="A44" i="553"/>
  <c r="A45" i="553"/>
  <c r="A46" i="553"/>
  <c r="A47" i="553"/>
  <c r="A48" i="553"/>
  <c r="A49" i="553"/>
  <c r="A50" i="553"/>
  <c r="A51" i="553"/>
  <c r="A52" i="553"/>
  <c r="A53" i="553"/>
  <c r="A54" i="553"/>
  <c r="A55" i="553"/>
  <c r="A56" i="553"/>
  <c r="A57" i="553"/>
  <c r="A58" i="553"/>
  <c r="A59" i="553"/>
  <c r="A60" i="553"/>
  <c r="A61" i="553"/>
  <c r="A62" i="553"/>
  <c r="A63" i="553"/>
  <c r="A64" i="553"/>
  <c r="S10" i="571"/>
  <c r="M15" i="532"/>
  <c r="M10" i="532"/>
  <c r="Q10" i="571"/>
  <c r="L15" i="532"/>
  <c r="L10" i="532"/>
  <c r="O10" i="571"/>
  <c r="K15" i="532"/>
  <c r="K10" i="532"/>
  <c r="M10" i="571"/>
  <c r="J15" i="532"/>
  <c r="J10" i="532"/>
  <c r="K10" i="571"/>
  <c r="I15" i="532"/>
  <c r="I10" i="532"/>
  <c r="I10" i="571"/>
  <c r="H15" i="532"/>
  <c r="H10" i="532"/>
  <c r="A42" i="553"/>
  <c r="A41" i="553"/>
  <c r="A38" i="553"/>
  <c r="A39" i="553"/>
  <c r="A40" i="553"/>
  <c r="A37" i="553"/>
  <c r="A36" i="553"/>
  <c r="A33" i="553"/>
  <c r="A34" i="553"/>
  <c r="A35" i="553"/>
  <c r="A32" i="553"/>
  <c r="A31" i="553"/>
  <c r="A28" i="553"/>
  <c r="A29" i="553"/>
  <c r="A30" i="553"/>
  <c r="A27" i="553"/>
  <c r="A26" i="553"/>
  <c r="A23" i="553"/>
  <c r="A24" i="553"/>
  <c r="A25" i="553"/>
  <c r="A22" i="553"/>
  <c r="A21" i="553"/>
  <c r="A18" i="553"/>
  <c r="A19" i="553"/>
  <c r="A20" i="553"/>
  <c r="A17" i="553"/>
  <c r="A16" i="553"/>
  <c r="A13" i="553"/>
  <c r="A14" i="553"/>
  <c r="A15" i="553"/>
  <c r="A12" i="553"/>
  <c r="A11" i="553"/>
  <c r="R44" i="566"/>
  <c r="R43" i="566"/>
  <c r="A10" i="553"/>
  <c r="R42" i="566"/>
  <c r="P42" i="566" a="1"/>
  <c r="P42" i="566" s="1"/>
  <c r="R39" i="566"/>
  <c r="R38" i="566"/>
  <c r="A9" i="553"/>
  <c r="R37" i="566"/>
  <c r="P37" i="566" a="1"/>
  <c r="P37" i="566" s="1"/>
  <c r="R34" i="566"/>
  <c r="R33" i="566"/>
  <c r="A8" i="553"/>
  <c r="R32" i="566"/>
  <c r="P32" i="566" a="1"/>
  <c r="P32" i="566" s="1"/>
  <c r="R29" i="566"/>
  <c r="R28" i="566"/>
  <c r="A7" i="553"/>
  <c r="R27" i="566"/>
  <c r="P27" i="566" a="1"/>
  <c r="P27" i="566" s="1"/>
  <c r="R24" i="566"/>
  <c r="R23" i="566"/>
  <c r="A6" i="553"/>
  <c r="R22" i="566"/>
  <c r="P22" i="566" a="1"/>
  <c r="P22" i="566" s="1"/>
  <c r="R19" i="566"/>
  <c r="R18" i="566"/>
  <c r="A5" i="553"/>
  <c r="R17" i="566"/>
  <c r="P17" i="566" a="1"/>
  <c r="P17" i="566" s="1"/>
  <c r="R14" i="566"/>
  <c r="R13" i="566"/>
  <c r="A4" i="553"/>
  <c r="R12" i="566"/>
  <c r="P12" i="566" a="1"/>
  <c r="P12" i="566" s="1"/>
  <c r="M44" i="566"/>
  <c r="M43" i="566"/>
  <c r="M42" i="566"/>
  <c r="M39" i="566"/>
  <c r="M38" i="566"/>
  <c r="M37" i="566"/>
  <c r="M34" i="566"/>
  <c r="M33" i="566"/>
  <c r="M32" i="566"/>
  <c r="M29" i="566"/>
  <c r="M28" i="566"/>
  <c r="M27" i="566"/>
  <c r="M24" i="566"/>
  <c r="M23" i="566"/>
  <c r="M22" i="566"/>
  <c r="M19" i="566"/>
  <c r="M18" i="566"/>
  <c r="M17" i="566"/>
  <c r="M14" i="566"/>
  <c r="M13" i="566"/>
  <c r="M12" i="566"/>
  <c r="G10" i="571" l="1"/>
  <c r="D6" i="571"/>
  <c r="B3" i="525"/>
  <c r="P15" i="471" l="1" a="1"/>
  <c r="P15" i="471" s="1"/>
  <c r="B2" i="525"/>
  <c r="D4" i="556" l="1"/>
  <c r="T3" i="205" l="1"/>
  <c r="D5" i="532" l="1"/>
  <c r="B5" i="525"/>
  <c r="A3" i="553" l="1"/>
  <c r="A2" i="553" l="1"/>
  <c r="M12" i="564" l="1"/>
  <c r="F54" i="471" l="1"/>
  <c r="D58" i="471" l="1"/>
  <c r="F58" i="471"/>
  <c r="D6" i="569" l="1"/>
  <c r="G15" i="532" l="1"/>
  <c r="R25" i="471" l="1"/>
  <c r="R20" i="471"/>
  <c r="R15" i="471"/>
  <c r="M15" i="471"/>
  <c r="M20" i="471"/>
  <c r="M25" i="471"/>
  <c r="M45" i="471" l="1"/>
  <c r="D17" i="205" l="1"/>
  <c r="E17" i="205"/>
  <c r="D8" i="431"/>
  <c r="D8" i="547"/>
  <c r="D6" i="532"/>
  <c r="G10" i="532"/>
  <c r="D5" i="556"/>
  <c r="F4" i="43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G8" authorId="0" shapeId="0" xr:uid="{00000000-0006-0000-0500-000001000000}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I8" authorId="0" shapeId="0" xr:uid="{00000000-0006-0000-0500-000002000000}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K8" authorId="0" shapeId="0" xr:uid="{00000000-0006-0000-0500-000003000000}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M8" authorId="0" shapeId="0" xr:uid="{00000000-0006-0000-0500-000004000000}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O8" authorId="0" shapeId="0" xr:uid="{00000000-0006-0000-0500-000005000000}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Q8" authorId="0" shapeId="0" xr:uid="{00000000-0006-0000-0500-000006000000}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S8" authorId="0" shapeId="0" xr:uid="{00000000-0006-0000-0500-000007000000}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8" authorId="0" shapeId="0" xr:uid="{00000000-0006-0000-0600-000001000000}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20" authorId="0" shapeId="0" xr:uid="{00000000-0006-0000-0600-000002000000}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32" authorId="0" shapeId="0" xr:uid="{00000000-0006-0000-0600-000003000000}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44" authorId="0" shapeId="0" xr:uid="{00000000-0006-0000-0600-000004000000}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56" authorId="0" shapeId="0" xr:uid="{00000000-0006-0000-0600-000005000000}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68" authorId="0" shapeId="0" xr:uid="{00000000-0006-0000-0600-000006000000}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80" authorId="0" shapeId="0" xr:uid="{00000000-0006-0000-0600-000007000000}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8" authorId="0" shapeId="0" xr:uid="{00000000-0006-0000-0700-000001000000}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20" authorId="0" shapeId="0" xr:uid="{00000000-0006-0000-0700-000002000000}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32" authorId="0" shapeId="0" xr:uid="{00000000-0006-0000-0700-000003000000}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44" authorId="0" shapeId="0" xr:uid="{00000000-0006-0000-0700-000004000000}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56" authorId="0" shapeId="0" xr:uid="{00000000-0006-0000-0700-000005000000}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68" authorId="0" shapeId="0" xr:uid="{00000000-0006-0000-0700-000006000000}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80" authorId="0" shapeId="0" xr:uid="{00000000-0006-0000-0700-000007000000}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G8" authorId="0" shapeId="0" xr:uid="{00000000-0006-0000-0800-000001000000}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H8" authorId="0" shapeId="0" xr:uid="{00000000-0006-0000-0800-000002000000}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I8" authorId="0" shapeId="0" xr:uid="{00000000-0006-0000-0800-000003000000}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J8" authorId="0" shapeId="0" xr:uid="{00000000-0006-0000-0800-000004000000}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K8" authorId="0" shapeId="0" xr:uid="{00000000-0006-0000-0800-000005000000}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L8" authorId="0" shapeId="0" xr:uid="{00000000-0006-0000-0800-000006000000}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M8" authorId="0" shapeId="0" xr:uid="{00000000-0006-0000-0800-000007000000}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E17" authorId="0" shapeId="0" xr:uid="{00000000-0006-0000-0800-000008000000}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E18" authorId="0" shapeId="0" xr:uid="{00000000-0006-0000-0800-000009000000}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E19" authorId="0" shapeId="0" xr:uid="{00000000-0006-0000-0800-00000A000000}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E20" authorId="0" shapeId="0" xr:uid="{00000000-0006-0000-0800-00000B000000}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E21" authorId="0" shapeId="0" xr:uid="{00000000-0006-0000-0800-00000C000000}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E22" authorId="0" shapeId="0" xr:uid="{00000000-0006-0000-0800-00000D000000}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E23" authorId="0" shapeId="0" xr:uid="{00000000-0006-0000-0800-00000E000000}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50" authorId="0" shapeId="0" xr:uid="{00000000-0006-0000-1300-000001000000}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<sst xmlns="http://schemas.openxmlformats.org/spreadsheetml/2006/main" count="6570" uniqueCount="3093">
  <si>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</si>
  <si>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</si>
  <si>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</si>
  <si>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</si>
  <si>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</si>
  <si>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</si>
  <si>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</si>
  <si>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</si>
  <si>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</si>
  <si>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</si>
  <si>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</si>
  <si>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</si>
  <si>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</si>
  <si>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</si>
  <si>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</si>
  <si>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</si>
  <si>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</si>
  <si>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</si>
  <si>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</si>
  <si>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</si>
  <si>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</si>
  <si>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</si>
  <si>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</si>
  <si>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</si>
  <si>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</si>
  <si>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</si>
  <si>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</si>
  <si>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</si>
  <si>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</si>
  <si>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</si>
  <si>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</si>
  <si>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</si>
  <si>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</si>
  <si>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</si>
  <si>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</si>
  <si>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</si>
  <si>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</si>
  <si>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</si>
  <si>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</si>
  <si>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</si>
  <si>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</si>
  <si>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</si>
  <si>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</si>
  <si>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</si>
  <si>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</si>
  <si>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</si>
  <si>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</si>
  <si>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</si>
  <si>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</si>
  <si>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</si>
  <si>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</si>
  <si>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</si>
  <si>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</si>
  <si>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</si>
  <si>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</si>
  <si>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</si>
  <si>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</si>
  <si>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</si>
  <si>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</si>
  <si>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</si>
  <si>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</si>
  <si>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</si>
  <si>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</si>
  <si>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</si>
  <si>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</si>
  <si>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</si>
  <si>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</si>
  <si>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</si>
  <si>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</si>
  <si>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</si>
  <si>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</si>
  <si>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</si>
  <si>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</si>
  <si>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</si>
  <si>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</si>
  <si>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</si>
  <si>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</si>
  <si>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</si>
  <si>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</si>
  <si>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</si>
  <si>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</si>
  <si>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</si>
  <si>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</si>
  <si>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</si>
  <si>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</si>
  <si>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</si>
  <si>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</si>
  <si>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</si>
  <si>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</si>
  <si>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</si>
  <si>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</si>
  <si>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</si>
  <si>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</si>
  <si>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</si>
  <si>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</si>
  <si>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</si>
  <si>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</si>
  <si>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</si>
  <si>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</si>
  <si>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</si>
  <si>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</si>
  <si>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</si>
  <si>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</si>
  <si>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</si>
  <si>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</si>
  <si>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</si>
  <si>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</si>
  <si>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</si>
  <si>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</si>
  <si>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</si>
  <si>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</si>
  <si>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</si>
  <si>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</si>
  <si>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Отчетный период</t>
  </si>
  <si>
    <t>Квартал</t>
  </si>
  <si>
    <t>Год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</si>
  <si>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</si>
  <si>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</si>
  <si>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</si>
  <si>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</si>
  <si>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</si>
  <si>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</si>
  <si>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</si>
  <si>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</si>
  <si>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</si>
  <si>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</si>
  <si>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</si>
  <si>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</si>
  <si>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</si>
  <si>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</si>
  <si>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</si>
  <si>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</si>
  <si>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</si>
  <si>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</si>
  <si>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</si>
  <si>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</si>
  <si>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</si>
  <si>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</si>
  <si>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</si>
  <si>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</si>
  <si>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</si>
  <si>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</si>
  <si>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</si>
  <si>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</si>
  <si>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</si>
  <si>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</si>
  <si>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</si>
  <si>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</si>
  <si>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</si>
  <si>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</si>
  <si>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</si>
  <si>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</si>
  <si>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</si>
  <si>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</si>
  <si>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</si>
  <si>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</si>
  <si>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</si>
  <si>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Применяется дифференциация тарифа по централизованным системам теплоснабжения?</t>
  </si>
  <si>
    <t>Информация по скольким централизованным системам теплоснабжения будет заполнена в шаблоне?</t>
  </si>
  <si>
    <t>Единица измерения</t>
  </si>
  <si>
    <t>Количество поданных заявок</t>
  </si>
  <si>
    <t>Количество исполненных заявок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</si>
  <si>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</si>
  <si>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</si>
  <si>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</si>
  <si>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</si>
  <si>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</si>
  <si>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</si>
  <si>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</si>
  <si>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</si>
  <si>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</si>
  <si>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Количество заявок с решением об отказе в подключении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</si>
  <si>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</si>
  <si>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</si>
  <si>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</si>
  <si>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</si>
  <si>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</si>
  <si>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</si>
  <si>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</si>
  <si>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</si>
  <si>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</si>
  <si>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</si>
  <si>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</si>
  <si>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</si>
  <si>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</si>
  <si>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</si>
  <si>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</si>
  <si>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</si>
  <si>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</si>
  <si>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</si>
  <si>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</si>
  <si>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</si>
  <si>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</si>
  <si>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</si>
  <si>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</si>
  <si>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</si>
  <si>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</si>
  <si>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</si>
  <si>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</si>
  <si>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</si>
  <si>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</si>
  <si>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</si>
  <si>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Дифференциация по территориям оказания услуг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</si>
  <si>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</si>
  <si>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</si>
  <si>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</si>
  <si>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</si>
  <si>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</si>
  <si>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</si>
  <si>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</si>
  <si>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</si>
  <si>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</si>
  <si>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</si>
  <si>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</si>
  <si>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</si>
  <si>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</si>
  <si>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</si>
  <si>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</si>
  <si>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</si>
  <si>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</si>
  <si>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</si>
  <si>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</si>
  <si>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</si>
  <si>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</si>
  <si>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</si>
  <si>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- с выбором значений до двойному клику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</si>
  <si>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</si>
  <si>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</si>
  <si>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</si>
  <si>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</si>
  <si>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</si>
  <si>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</si>
  <si>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</si>
  <si>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</si>
  <si>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</si>
  <si>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</si>
  <si>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</si>
  <si>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</si>
  <si>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</si>
  <si>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</si>
  <si>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</si>
  <si>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</si>
  <si>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</si>
  <si>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</si>
  <si>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</si>
  <si>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</si>
  <si>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Перечень муниципальных районов и муниципальных образований (территорий действия тарифа)</t>
  </si>
  <si>
    <t>Территория действия тарифа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</si>
  <si>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</si>
  <si>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</si>
  <si>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</si>
  <si>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</si>
  <si>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Добавить территорию действия тарифа</t>
  </si>
  <si>
    <t>0</t>
  </si>
  <si>
    <t>Причины отказа в подключении</t>
  </si>
  <si>
    <t>ед</t>
  </si>
  <si>
    <t>5.0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</si>
  <si>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</si>
  <si>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</si>
  <si>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</si>
  <si>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</si>
  <si>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</si>
  <si>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</si>
  <si>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</si>
  <si>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</si>
  <si>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</si>
  <si>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</si>
  <si>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</si>
  <si>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</si>
  <si>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</si>
  <si>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</si>
  <si>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</si>
  <si>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</si>
  <si>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</si>
  <si>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</si>
  <si>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</si>
  <si>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</si>
  <si>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</si>
  <si>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</si>
  <si>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</si>
  <si>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</si>
  <si>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</si>
  <si>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</si>
  <si>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5.1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</si>
  <si>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</si>
  <si>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</si>
  <si>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</si>
  <si>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</si>
  <si>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</si>
  <si>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</si>
  <si>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</si>
  <si>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</si>
  <si>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</si>
  <si>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</si>
  <si>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</si>
  <si>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</si>
  <si>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</si>
  <si>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</si>
  <si>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</si>
  <si>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</si>
  <si>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</si>
  <si>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</si>
  <si>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</si>
  <si>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</si>
  <si>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</si>
  <si>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</si>
  <si>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</si>
  <si>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</si>
  <si>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</si>
  <si>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</si>
  <si>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</si>
  <si>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</si>
  <si>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</si>
  <si>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</si>
  <si>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</si>
  <si>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</si>
  <si>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</si>
  <si>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</si>
  <si>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</si>
  <si>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</si>
  <si>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</si>
  <si>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</si>
  <si>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</si>
  <si>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</si>
  <si>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</si>
  <si>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</si>
  <si>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</si>
  <si>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</si>
  <si>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</si>
  <si>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FAS.JKH.OPEN.INFO.QUARTER.HVS</t>
  </si>
  <si>
    <t>ХВС</t>
  </si>
  <si>
    <t>VS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</si>
  <si>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</si>
  <si>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</si>
  <si>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Дифференциация по централизованным системам коммунальной инфраструктуры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</si>
  <si>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</si>
  <si>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</si>
  <si>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</si>
  <si>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</si>
  <si>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</si>
  <si>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Резерв мощности системы теплоснабжения в течение квартала, в том числе:</t>
  </si>
  <si>
    <t>Указывается количество поданных заявок на подключение (технологическое присоединение) к системе теплоснабжения в течение отчетного квартала.</t>
  </si>
  <si>
    <t>Указывается количество исполненных заявок на подключение (технологическое присоединение) к системе теплоснабжения в течение отчетного квартала.</t>
  </si>
  <si>
    <t>Указывается количество заявок с решением об отказе о подключении (технологическому присоединению) к системе теплоснабжения в течение отчетного квартала.</t>
  </si>
  <si>
    <t>Указывается резерв мощности для системы теплоснабжения, тариф для которой не является отличным от тарифов других систем теплоснабжения регулируемой организации.
При использовании регулируемой организацией нескольких систем теплоснабжения информация о резерве мощности таких систем указывается в отношении каждой системы теплоснабжения в отдельных строках.</t>
  </si>
  <si>
    <t>Указывается резерв мощности системы теплоснабжения (совокупности систем теплоснабжения в случае, если для них установлены одинаковые тарифы в сфере теплоснабжения.
В случае если регулируемыми организациями оказываются услуги по теплоснабжению по нескольким технологически не связанным между собой системам теплоснабжения, и если в отношении указанных систем устанавливаются различные тарифы в сфере теплоснабжения, то информация раскрывается отдельно по каждой системе теплоснабжения.</t>
  </si>
  <si>
    <t>Указывается текстовое описание причин принятия решений об отказе в подключении (технологическом присоединении) к системе теплоснабжения.
Не заполняется в случае, если решения об отказе в подключении (технологическом присоединении) в течение отчетного периода не принимались.</t>
  </si>
  <si>
    <t>Добавить централизованную систему теплоснабжения</t>
  </si>
  <si>
    <t>Форма 4.6</t>
  </si>
  <si>
    <t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t>
  </si>
  <si>
    <t>Тип теплоснабжающей организации</t>
  </si>
  <si>
    <t>type_org_list</t>
  </si>
  <si>
    <t>Регулируемая организация</t>
  </si>
  <si>
    <t>Единая теплоснабжающая организация</t>
  </si>
  <si>
    <t>Теплоснабжающая организация в ценовой зоне теплоснабжения</t>
  </si>
  <si>
    <t>Теплосетевая организация в ценовой зоне теплоснабжения</t>
  </si>
  <si>
    <t>В соответствии с пунктом 33.12 Постановления Правительства РФ от 5 июля 2013 г. № 570 "О стандартах раскрытия информации теплоснабжающими организациями, теплосетевыми организациями и органами регулирования" теплоснабжающей организацией и теплосетевой организацией в ценовых зонах теплоснабжения информация категории "о наличии (об отсутствии) технической возможности подключения (технологического присоединения) к системе теплоснабжения, а также о регистрации и ходе реализации заявок на подключение (технологическое присоединение) к системе теплоснабжения" раскрытию не подлежит</t>
  </si>
  <si>
    <t>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</t>
  </si>
  <si>
    <t>Количество аварий на тепловых сетях</t>
  </si>
  <si>
    <t>ед. на км</t>
  </si>
  <si>
    <t>Количество аварий на источниках тепловой энергии</t>
  </si>
  <si>
    <t>ед. на источник</t>
  </si>
  <si>
    <t>Указывается количество любых нарушений на тепловых сетях в расчете на один километр трубопровода.</t>
  </si>
  <si>
    <t>Указывается количество любых нарушений на источниках тепловой энергии</t>
  </si>
  <si>
    <t>Показатели надежности и качества, установленные в соответствии с законодательством Российской Федерации</t>
  </si>
  <si>
    <t>В колонке «Ссылка на документ» указывается материал в виде ссылки на документ, содержащий информацию об установленных показателях надежности и качества, предварительно загруженный в хранилище данных ФГИС ЕИАС.
В случае, если показатели надежности и качества не утверждены в колонке «Информация» указывается «Не утверждены».
Информация в данной строке не указывается теплоснабжающими организациями, теплосетевыми организациями в ценовых зонах теплоснабжения.</t>
  </si>
  <si>
    <t>Информация в строках 4.1 – 4.3 указывается в случае, если организация имеет статус единой теплоснабжающей организации.</t>
  </si>
  <si>
    <t>Сведения о несоблюдении значений параметров качества теплоснабжения и (или) параметров, отражающих допустимые перерывы в теплоснабжении</t>
  </si>
  <si>
    <t>количество составленных актов, подтверждающих факт превышения разрешенных отклонений значений параметров</t>
  </si>
  <si>
    <t>средняя продолжительность устранения превышения разрешенных отклонений значений параметров</t>
  </si>
  <si>
    <t>совокупная величина снижения размера платы за тепловую энергию (мощность) потребителям в связи с превышением разрешенных отклонений значений параметров</t>
  </si>
  <si>
    <t>4.2</t>
  </si>
  <si>
    <t>4.3</t>
  </si>
  <si>
    <t>шт.</t>
  </si>
  <si>
    <t>дн.</t>
  </si>
  <si>
    <t>руб.</t>
  </si>
  <si>
    <t>Доля числа исполненных в срок договоров о подключении</t>
  </si>
  <si>
    <t>Средняя продолжительность рассмотрения заявлений о подключении</t>
  </si>
  <si>
    <t>%</t>
  </si>
  <si>
    <t>Указывается процент общего количества заключенных договоров о подключении (технологическом присоединении).
Информация в данной строке не указывается теплоснабжающими организациями, теплосетевыми организациями в ценовых зонах теплоснабжения.</t>
  </si>
  <si>
    <t>Информация в данной строке не указывается теплоснабжающими организациями, теплосетевыми организациями в ценовых зонах теплоснабжения.</t>
  </si>
  <si>
    <t>Форма 4.4</t>
  </si>
  <si>
    <t>Форма 1.0.1 | Форма 4.6</t>
  </si>
  <si>
    <t>modList05</t>
  </si>
  <si>
    <t>https://portal.eias.ru/Portal/DownloadPage.aspx?type=12&amp;guid=????????-????-????-????-????????????</t>
  </si>
  <si>
    <t>https://eias.fstrf.ru/disclo/get_file?p_guid=????????-????-????-????-????????????</t>
  </si>
  <si>
    <t xml:space="preserve"> </t>
  </si>
  <si>
    <t>Проверка доступных обновлений...</t>
  </si>
  <si>
    <t>Нет доступных обновлений для отчёта с кодом FAS.JKH.OPEN.INFO.QUARTER.WARM!</t>
  </si>
  <si>
    <t>06.04.2023</t>
  </si>
  <si>
    <t>Производство тепловой энергии. Некомбинированная выработка</t>
  </si>
  <si>
    <t>Производство тепловой энергии. Комбинированная выработка с уст. мощностью производства электрической энергии менее 25 МВт</t>
  </si>
  <si>
    <t>Производство тепловой энергии. Комбинированная выработка с уст. мощностью производства электрической энергии 25 МВт и более</t>
  </si>
  <si>
    <t>Производство. Теплоноситель</t>
  </si>
  <si>
    <t>Передача. Тепловая энергия</t>
  </si>
  <si>
    <t>Передача. Теплоноситель</t>
  </si>
  <si>
    <t>Сбыт. Тепловая энергия</t>
  </si>
  <si>
    <t>Сбыт. Теплоноситель</t>
  </si>
  <si>
    <t>Подключение (технологическое присоединение) к системе теплоснабжения</t>
  </si>
  <si>
    <t>Поддержание резервной тепловой мощности при отсутствии потребления тепловой энергии</t>
  </si>
  <si>
    <t>141108,МО,г.о. Щелково, ул. Иванова, д. 2/1, стр. 2</t>
  </si>
  <si>
    <t>Царегородцев Александр Витальевич</t>
  </si>
  <si>
    <t>Заживихин Юрий Юрьевич</t>
  </si>
  <si>
    <t>Руководитель управления по перспективному развитию систем теплоснабжения, водоснабжения и водоотведения</t>
  </si>
  <si>
    <t>8 495 727 94 74</t>
  </si>
  <si>
    <t>info@tvsmo.ru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</si>
  <si>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</si>
  <si>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</si>
  <si>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</si>
  <si>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</si>
  <si>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</si>
  <si>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</si>
  <si>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</si>
  <si>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</si>
  <si>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2596</t>
  </si>
  <si>
    <t>31335815</t>
  </si>
  <si>
    <t>А/К  1791</t>
  </si>
  <si>
    <t>5047227020</t>
  </si>
  <si>
    <t>504243001</t>
  </si>
  <si>
    <t>01-06-2019 00:00:00</t>
  </si>
  <si>
    <t>31366000</t>
  </si>
  <si>
    <t>АНО "РСВ"</t>
  </si>
  <si>
    <t>9710063040</t>
  </si>
  <si>
    <t>504445001</t>
  </si>
  <si>
    <t>21-06-2018 00:00:00</t>
  </si>
  <si>
    <t>26357851</t>
  </si>
  <si>
    <t>АО "121 АРЗ"</t>
  </si>
  <si>
    <t>5032168904</t>
  </si>
  <si>
    <t>503201001</t>
  </si>
  <si>
    <t>07-05-2007 00:00:00</t>
  </si>
  <si>
    <t>26774699</t>
  </si>
  <si>
    <t>АО "175 ДОК"</t>
  </si>
  <si>
    <t>5024060150</t>
  </si>
  <si>
    <t>502401001</t>
  </si>
  <si>
    <t>11-08-2003 00:00:00</t>
  </si>
  <si>
    <t>26357765</t>
  </si>
  <si>
    <t>АО "198 КЖИ"</t>
  </si>
  <si>
    <t>5028002208</t>
  </si>
  <si>
    <t>502801001</t>
  </si>
  <si>
    <t>29-10-1998 00:00:00</t>
  </si>
  <si>
    <t>26505018</t>
  </si>
  <si>
    <t>АО "22 БТРЗ"</t>
  </si>
  <si>
    <t>5031087177</t>
  </si>
  <si>
    <t>503101001</t>
  </si>
  <si>
    <t>27-08-2009 00:00:00</t>
  </si>
  <si>
    <t>26357541</t>
  </si>
  <si>
    <t>АО "345 Механический завод"</t>
  </si>
  <si>
    <t>5001000059</t>
  </si>
  <si>
    <t>500101001</t>
  </si>
  <si>
    <t>26357816</t>
  </si>
  <si>
    <t>АО "Агрокомплекс Горки-2"</t>
  </si>
  <si>
    <t>5032000193</t>
  </si>
  <si>
    <t>26357799</t>
  </si>
  <si>
    <t>АО "БЭЗ"</t>
  </si>
  <si>
    <t>5031013256</t>
  </si>
  <si>
    <t>20-06-2002 00:00:00</t>
  </si>
  <si>
    <t>26548015</t>
  </si>
  <si>
    <t>АО "Бецема"</t>
  </si>
  <si>
    <t>5024012580</t>
  </si>
  <si>
    <t>22-03-1991 00:00:00</t>
  </si>
  <si>
    <t>29649705</t>
  </si>
  <si>
    <t>АО "Бронницкий ТВК"</t>
  </si>
  <si>
    <t>5002004144</t>
  </si>
  <si>
    <t>500201001</t>
  </si>
  <si>
    <t>04-08-2015 00:00:00</t>
  </si>
  <si>
    <t>26361020</t>
  </si>
  <si>
    <t>АО "ВЕГЕТТА"</t>
  </si>
  <si>
    <t>7713070229</t>
  </si>
  <si>
    <t>504701001</t>
  </si>
  <si>
    <t>17-08-1992 00:00:00</t>
  </si>
  <si>
    <t>30991677</t>
  </si>
  <si>
    <t>АО "ВКС"</t>
  </si>
  <si>
    <t>5053039931</t>
  </si>
  <si>
    <t>505301001</t>
  </si>
  <si>
    <t>11-11-2015 00:00:00</t>
  </si>
  <si>
    <t>26357652</t>
  </si>
  <si>
    <t>АО "ВПК "НПО машиностроения"</t>
  </si>
  <si>
    <t>5012039795</t>
  </si>
  <si>
    <t>504101001</t>
  </si>
  <si>
    <t>28-02-2007 00:00:00</t>
  </si>
  <si>
    <t>26508615</t>
  </si>
  <si>
    <t>АО "ВТС"</t>
  </si>
  <si>
    <t>5005043328</t>
  </si>
  <si>
    <t>500501001</t>
  </si>
  <si>
    <t>07-06-2006 00:00:00</t>
  </si>
  <si>
    <t>27581214</t>
  </si>
  <si>
    <t>АО "Вектор плюс"</t>
  </si>
  <si>
    <t>5024099693</t>
  </si>
  <si>
    <t>15-10-2008 00:00:00</t>
  </si>
  <si>
    <t>26357825</t>
  </si>
  <si>
    <t>АО "Внуковский завод огнеупорных изделий"</t>
  </si>
  <si>
    <t>5032018384</t>
  </si>
  <si>
    <t>26510853</t>
  </si>
  <si>
    <t>АО "Волоколамское ПТП РЖКХ"</t>
  </si>
  <si>
    <t>5004021787</t>
  </si>
  <si>
    <t>500401001</t>
  </si>
  <si>
    <t>31-12-2008 00:00:00</t>
  </si>
  <si>
    <t>26777929</t>
  </si>
  <si>
    <t>АО "Воскресенские минеральные удобрения"</t>
  </si>
  <si>
    <t>5005000148</t>
  </si>
  <si>
    <t>05-02-1993 00:00:00</t>
  </si>
  <si>
    <t>01-03-2023 00:00:00</t>
  </si>
  <si>
    <t>26357605</t>
  </si>
  <si>
    <t>АО "ГАММА"</t>
  </si>
  <si>
    <t>5007006378</t>
  </si>
  <si>
    <t>500701001</t>
  </si>
  <si>
    <t>23-04-1993 00:00:00</t>
  </si>
  <si>
    <t>28796046</t>
  </si>
  <si>
    <t>АО "ГТ Энерго"</t>
  </si>
  <si>
    <t>7703806647</t>
  </si>
  <si>
    <t>772801001</t>
  </si>
  <si>
    <t>30335229</t>
  </si>
  <si>
    <t>АО "ГУ ЖКХ"</t>
  </si>
  <si>
    <t>5116000922</t>
  </si>
  <si>
    <t>770401001</t>
  </si>
  <si>
    <t>26511491</t>
  </si>
  <si>
    <t>АО "Газпромнефть МЗСМ"</t>
  </si>
  <si>
    <t>5052012550</t>
  </si>
  <si>
    <t>505001001</t>
  </si>
  <si>
    <t>30872564</t>
  </si>
  <si>
    <t>АО "Главное управление обустройства войск"</t>
  </si>
  <si>
    <t>7703702341</t>
  </si>
  <si>
    <t>23-01-2017 00:00:00</t>
  </si>
  <si>
    <t>26357634</t>
  </si>
  <si>
    <t>АО "ДМЗ" им. Н.П.Федорова"</t>
  </si>
  <si>
    <t>5010030050</t>
  </si>
  <si>
    <t>501001001</t>
  </si>
  <si>
    <t>26357672</t>
  </si>
  <si>
    <t>АО "ДП "Истра-Нутриция"</t>
  </si>
  <si>
    <t>5017014392</t>
  </si>
  <si>
    <t>501701001</t>
  </si>
  <si>
    <t>12-07-1995 00:00:00</t>
  </si>
  <si>
    <t>26357906</t>
  </si>
  <si>
    <t>АО "Делфин груп"</t>
  </si>
  <si>
    <t>5038021231</t>
  </si>
  <si>
    <t>503801001</t>
  </si>
  <si>
    <t>05-10-1992 00:00:00</t>
  </si>
  <si>
    <t>26357619</t>
  </si>
  <si>
    <t>АО "ДоКон"</t>
  </si>
  <si>
    <t>5009003446</t>
  </si>
  <si>
    <t>500901001</t>
  </si>
  <si>
    <t>13-05-1994 00:00:00</t>
  </si>
  <si>
    <t>30983740</t>
  </si>
  <si>
    <t>АО "ЖИЛСЕРВИС"</t>
  </si>
  <si>
    <t>5075369524</t>
  </si>
  <si>
    <t>507501001</t>
  </si>
  <si>
    <t>11-12-2008 00:00:00</t>
  </si>
  <si>
    <t>26357819</t>
  </si>
  <si>
    <t>АО "Заречье" им.С.А.Кушнарева</t>
  </si>
  <si>
    <t>5032001366</t>
  </si>
  <si>
    <t>29-12-1993 00:00:00</t>
  </si>
  <si>
    <t>26511085</t>
  </si>
  <si>
    <t>АО "ЗиО-Подольск"</t>
  </si>
  <si>
    <t>5036040729</t>
  </si>
  <si>
    <t>503601001</t>
  </si>
  <si>
    <t>04-10-1999 00:00:00</t>
  </si>
  <si>
    <t>31462818</t>
  </si>
  <si>
    <t>АО "Ивантеевская Теплосеть"</t>
  </si>
  <si>
    <t>5038156503</t>
  </si>
  <si>
    <t>01-01-2021 00:00:00</t>
  </si>
  <si>
    <t>26357686</t>
  </si>
  <si>
    <t>АО "Истринская теплосеть"</t>
  </si>
  <si>
    <t>5017067757</t>
  </si>
  <si>
    <t>11-01-2007 00:00:00</t>
  </si>
  <si>
    <t>26357694</t>
  </si>
  <si>
    <t>АО "КЗМК"</t>
  </si>
  <si>
    <t>5019003188</t>
  </si>
  <si>
    <t>501901001</t>
  </si>
  <si>
    <t>16-07-1998 00:00:00</t>
  </si>
  <si>
    <t>30985860</t>
  </si>
  <si>
    <t>АО "КСИ"</t>
  </si>
  <si>
    <t>5038117416</t>
  </si>
  <si>
    <t>12-11-2015 00:00:00</t>
  </si>
  <si>
    <t>26357862</t>
  </si>
  <si>
    <t>АО "Карболит"</t>
  </si>
  <si>
    <t>5034050168</t>
  </si>
  <si>
    <t>503401001</t>
  </si>
  <si>
    <t>07-10-1992 00:00:00</t>
  </si>
  <si>
    <t>26548291</t>
  </si>
  <si>
    <t>АО "Клинический санаторий "Валуево"</t>
  </si>
  <si>
    <t>7710013582</t>
  </si>
  <si>
    <t>775101001</t>
  </si>
  <si>
    <t>26358075</t>
  </si>
  <si>
    <t>АО "Корпорация "Тактическое ракетное вооружение"</t>
  </si>
  <si>
    <t>5099000013</t>
  </si>
  <si>
    <t>997850001</t>
  </si>
  <si>
    <t>26357732</t>
  </si>
  <si>
    <t>АО "Красногорская теплосеть"</t>
  </si>
  <si>
    <t>5024047494</t>
  </si>
  <si>
    <t>26357958</t>
  </si>
  <si>
    <t>АО "ЛЕПСЕ"</t>
  </si>
  <si>
    <t>5044000014</t>
  </si>
  <si>
    <t>504401001</t>
  </si>
  <si>
    <t>11-06-1999 00:00:00</t>
  </si>
  <si>
    <t>26357736</t>
  </si>
  <si>
    <t>АО "ЛЗСФ"</t>
  </si>
  <si>
    <t>5025001397</t>
  </si>
  <si>
    <t>04-03-1992 00:00:00</t>
  </si>
  <si>
    <t>26357797</t>
  </si>
  <si>
    <t>АО "ЛОК "Колонтаево"</t>
  </si>
  <si>
    <t>5031009115</t>
  </si>
  <si>
    <t>04-05-1995 00:00:00</t>
  </si>
  <si>
    <t>26773576</t>
  </si>
  <si>
    <t>АО "Легион"</t>
  </si>
  <si>
    <t>5042090319</t>
  </si>
  <si>
    <t>26514150</t>
  </si>
  <si>
    <t>АО "Люберецкая теплосеть"</t>
  </si>
  <si>
    <t>5027130221</t>
  </si>
  <si>
    <t>502701001</t>
  </si>
  <si>
    <t>28-12-2007 00:00:00</t>
  </si>
  <si>
    <t>26358045</t>
  </si>
  <si>
    <t>АО "МАНП"</t>
  </si>
  <si>
    <t>5074002308</t>
  </si>
  <si>
    <t>26505074</t>
  </si>
  <si>
    <t>АО "МАШ"</t>
  </si>
  <si>
    <t>7712094033</t>
  </si>
  <si>
    <t>09-07-1996 00:00:00</t>
  </si>
  <si>
    <t>26361033</t>
  </si>
  <si>
    <t>АО "МВЗ им. М.Л. Миля"</t>
  </si>
  <si>
    <t>7718016666</t>
  </si>
  <si>
    <t>509950001</t>
  </si>
  <si>
    <t>08-02-1993 00:00:00</t>
  </si>
  <si>
    <t>31401287</t>
  </si>
  <si>
    <t>АО "МОСМЕК Недвижимость"</t>
  </si>
  <si>
    <t>5003137066</t>
  </si>
  <si>
    <t>500301001</t>
  </si>
  <si>
    <t>09-12-2019 00:00:00</t>
  </si>
  <si>
    <t>28007395</t>
  </si>
  <si>
    <t>АО "МОЭГ"</t>
  </si>
  <si>
    <t>5012070724</t>
  </si>
  <si>
    <t>501201001</t>
  </si>
  <si>
    <t>12-12-2011 00:00:00</t>
  </si>
  <si>
    <t>26509676</t>
  </si>
  <si>
    <t>АО "МСИ"</t>
  </si>
  <si>
    <t>7708000794</t>
  </si>
  <si>
    <t>504802001</t>
  </si>
  <si>
    <t>28073137</t>
  </si>
  <si>
    <t>АО "МСК Инжиниринг"</t>
  </si>
  <si>
    <t>5027188045</t>
  </si>
  <si>
    <t>07-08-2012 00:00:00</t>
  </si>
  <si>
    <t>26357711</t>
  </si>
  <si>
    <t>АО "Мебельщик"</t>
  </si>
  <si>
    <t>5022013387</t>
  </si>
  <si>
    <t>502201001</t>
  </si>
  <si>
    <t>10-10-1992 00:00:00</t>
  </si>
  <si>
    <t>26358026</t>
  </si>
  <si>
    <t>АО "Металлургический завод "Электросталь"</t>
  </si>
  <si>
    <t>5053000797</t>
  </si>
  <si>
    <t>28-01-1993 00:00:00</t>
  </si>
  <si>
    <t>26357771</t>
  </si>
  <si>
    <t>АО "Метровагонмаш"</t>
  </si>
  <si>
    <t>5029006702</t>
  </si>
  <si>
    <t>997450001</t>
  </si>
  <si>
    <t>26769803</t>
  </si>
  <si>
    <t>АО "Мобильные ГТЭС"</t>
  </si>
  <si>
    <t>7706627050</t>
  </si>
  <si>
    <t>770601001</t>
  </si>
  <si>
    <t>30987408</t>
  </si>
  <si>
    <t>АО "Молодёжный"</t>
  </si>
  <si>
    <t>5030091131</t>
  </si>
  <si>
    <t>503001001</t>
  </si>
  <si>
    <t>16-05-2017 00:00:00</t>
  </si>
  <si>
    <t>26357546</t>
  </si>
  <si>
    <t>АО "Московский АРЗ ДОСААФ"</t>
  </si>
  <si>
    <t>5001020016</t>
  </si>
  <si>
    <t>25-06-1999 00:00:00</t>
  </si>
  <si>
    <t>26548439</t>
  </si>
  <si>
    <t>АО "Москокс"</t>
  </si>
  <si>
    <t>5003003915</t>
  </si>
  <si>
    <t>27-08-1992 00:00:00</t>
  </si>
  <si>
    <t>31335738</t>
  </si>
  <si>
    <t>АО "Мострансавто"</t>
  </si>
  <si>
    <t>26357775</t>
  </si>
  <si>
    <t>АО "Мытищинская теплосеть"</t>
  </si>
  <si>
    <t>5029004624</t>
  </si>
  <si>
    <t>502901001</t>
  </si>
  <si>
    <t>04-07-2002 00:00:00</t>
  </si>
  <si>
    <t>26357702</t>
  </si>
  <si>
    <t>АО "Мясокомбинат Клинский"</t>
  </si>
  <si>
    <t>5020002260</t>
  </si>
  <si>
    <t>10-12-1991 00:00:00</t>
  </si>
  <si>
    <t>26361058</t>
  </si>
  <si>
    <t>АО "НАТЭК Инвест-Энерго"</t>
  </si>
  <si>
    <t>7724554013</t>
  </si>
  <si>
    <t>08-09-2005 00:00:00</t>
  </si>
  <si>
    <t>28054902</t>
  </si>
  <si>
    <t>АО "НПК "КБМ"</t>
  </si>
  <si>
    <t>5022039177</t>
  </si>
  <si>
    <t>02-07-2012 00:00:00</t>
  </si>
  <si>
    <t>26357901</t>
  </si>
  <si>
    <t>АО "НПО Дормаш"</t>
  </si>
  <si>
    <t>5038012452</t>
  </si>
  <si>
    <t>26774481</t>
  </si>
  <si>
    <t>АО "НПО ИТ"</t>
  </si>
  <si>
    <t>5018139517</t>
  </si>
  <si>
    <t>501801001</t>
  </si>
  <si>
    <t>05-08-2009 00:00:00</t>
  </si>
  <si>
    <t>26357959</t>
  </si>
  <si>
    <t>АО "НПО Стеклопластик"</t>
  </si>
  <si>
    <t>5044000039</t>
  </si>
  <si>
    <t>30-12-1992 00:00:00</t>
  </si>
  <si>
    <t>26505040</t>
  </si>
  <si>
    <t>АО "НПО ЭНЕРГОМАШ"</t>
  </si>
  <si>
    <t>5047008220</t>
  </si>
  <si>
    <t>13-02-1998 00:00:00</t>
  </si>
  <si>
    <t>26357777</t>
  </si>
  <si>
    <t>АО "Наро-Фоминский хладокомбинат"</t>
  </si>
  <si>
    <t>5030004410</t>
  </si>
  <si>
    <t>26622347</t>
  </si>
  <si>
    <t>АО "Научно-производственное предприятие "Исток" имени А.И. Шокина</t>
  </si>
  <si>
    <t>5050108496</t>
  </si>
  <si>
    <t>26357727</t>
  </si>
  <si>
    <t>АО "Никольское"</t>
  </si>
  <si>
    <t>5024013512</t>
  </si>
  <si>
    <t>13-12-1991 00:00:00</t>
  </si>
  <si>
    <t>31490855</t>
  </si>
  <si>
    <t>АО "Ногинское ПОГАТ"</t>
  </si>
  <si>
    <t>5031000514</t>
  </si>
  <si>
    <t>26506321</t>
  </si>
  <si>
    <t>АО "ОКТЕКС"</t>
  </si>
  <si>
    <t>5027070068</t>
  </si>
  <si>
    <t>05-08-1998 00:00:00</t>
  </si>
  <si>
    <t>26358004</t>
  </si>
  <si>
    <t>АО "ОМК Маркет"</t>
  </si>
  <si>
    <t>5050008290</t>
  </si>
  <si>
    <t>26357878</t>
  </si>
  <si>
    <t>АО "ПЗЭМИ"</t>
  </si>
  <si>
    <t>5036003332</t>
  </si>
  <si>
    <t>30-09-1992 00:00:00</t>
  </si>
  <si>
    <t>26504765</t>
  </si>
  <si>
    <t>АО "ПРОТЭП"</t>
  </si>
  <si>
    <t>5037002934</t>
  </si>
  <si>
    <t>503701001</t>
  </si>
  <si>
    <t>02-11-2005 00:00:00</t>
  </si>
  <si>
    <t>26357669</t>
  </si>
  <si>
    <t>АО "ПСО-13"</t>
  </si>
  <si>
    <t>5017000079</t>
  </si>
  <si>
    <t>501750001</t>
  </si>
  <si>
    <t>07-12-2005 00:00:00</t>
  </si>
  <si>
    <t>26357844</t>
  </si>
  <si>
    <t>АО "Парк-отель "Ершово"</t>
  </si>
  <si>
    <t>5032053886</t>
  </si>
  <si>
    <t>08-07-1999 00:00:00</t>
  </si>
  <si>
    <t>26357917</t>
  </si>
  <si>
    <t>АО "РАТЕКС"</t>
  </si>
  <si>
    <t>5040007918</t>
  </si>
  <si>
    <t>504001001</t>
  </si>
  <si>
    <t>26357951</t>
  </si>
  <si>
    <t>АО "РАТЕП"</t>
  </si>
  <si>
    <t>5043000212</t>
  </si>
  <si>
    <t>507701001</t>
  </si>
  <si>
    <t>31449373</t>
  </si>
  <si>
    <t>АО "РИР"</t>
  </si>
  <si>
    <t>7706757331</t>
  </si>
  <si>
    <t>06-06-2011 00:00:00</t>
  </si>
  <si>
    <t>26357916</t>
  </si>
  <si>
    <t>АО "РПКБ"</t>
  </si>
  <si>
    <t>5040007594</t>
  </si>
  <si>
    <t>26357792</t>
  </si>
  <si>
    <t>АО "РТИ"</t>
  </si>
  <si>
    <t>5031005664</t>
  </si>
  <si>
    <t>31-10-1993 00:00:00</t>
  </si>
  <si>
    <t>27671430</t>
  </si>
  <si>
    <t>АО "РЭУ"</t>
  </si>
  <si>
    <t>7714783092</t>
  </si>
  <si>
    <t>503243003</t>
  </si>
  <si>
    <t>26838066</t>
  </si>
  <si>
    <t>26513524</t>
  </si>
  <si>
    <t>АО "Раменская теплосеть"</t>
  </si>
  <si>
    <t>5040109331</t>
  </si>
  <si>
    <t>29-07-2011 00:00:00</t>
  </si>
  <si>
    <t>31480313</t>
  </si>
  <si>
    <t>АО "СПЕЦВЫСОТСТРОЙ"</t>
  </si>
  <si>
    <t>9731021838</t>
  </si>
  <si>
    <t>773101001</t>
  </si>
  <si>
    <t>17-01-2019 00:00:00</t>
  </si>
  <si>
    <t>26357949</t>
  </si>
  <si>
    <t>АО "СТЭК"</t>
  </si>
  <si>
    <t>5042080504</t>
  </si>
  <si>
    <t>504201001</t>
  </si>
  <si>
    <t>04-04-2005 00:00:00</t>
  </si>
  <si>
    <t>26357894</t>
  </si>
  <si>
    <t>АО "Санаторий Зеленый городок"</t>
  </si>
  <si>
    <t>5038004010</t>
  </si>
  <si>
    <t>21-07-2015 00:00:00</t>
  </si>
  <si>
    <t>26510967</t>
  </si>
  <si>
    <t>АО "Санаторий Истра"</t>
  </si>
  <si>
    <t>5017003947</t>
  </si>
  <si>
    <t>09-08-2002 00:00:00</t>
  </si>
  <si>
    <t>26357955</t>
  </si>
  <si>
    <t>АО "Серпуховский завод "Металлист"</t>
  </si>
  <si>
    <t>5043012881</t>
  </si>
  <si>
    <t>504301001</t>
  </si>
  <si>
    <t>16-03-1995 00:00:00</t>
  </si>
  <si>
    <t>26357674</t>
  </si>
  <si>
    <t>АО "Сокол"</t>
  </si>
  <si>
    <t>5017014522</t>
  </si>
  <si>
    <t>08-12-1999 00:00:00</t>
  </si>
  <si>
    <t>26357821</t>
  </si>
  <si>
    <t>АО "Стройполимер"</t>
  </si>
  <si>
    <t>5032010000</t>
  </si>
  <si>
    <t>20-07-2021 00:00:00</t>
  </si>
  <si>
    <t>26357977</t>
  </si>
  <si>
    <t>АО "Ступинская металлургичекая компания"</t>
  </si>
  <si>
    <t>5045023416</t>
  </si>
  <si>
    <t>504501001</t>
  </si>
  <si>
    <t>26509227</t>
  </si>
  <si>
    <t>АО "ТЭИК"</t>
  </si>
  <si>
    <t>5036064448</t>
  </si>
  <si>
    <t>24-02-2005 00:00:00</t>
  </si>
  <si>
    <t>30839292</t>
  </si>
  <si>
    <t>АО "ТЭП"</t>
  </si>
  <si>
    <t>5029191766</t>
  </si>
  <si>
    <t>20-11-2014 00:00:00</t>
  </si>
  <si>
    <t>28797488</t>
  </si>
  <si>
    <t>АО "Теплогенерирующая компания-7"</t>
  </si>
  <si>
    <t>5024139265</t>
  </si>
  <si>
    <t>26357692</t>
  </si>
  <si>
    <t>АО "Теплосеть"</t>
  </si>
  <si>
    <t>5018134438</t>
  </si>
  <si>
    <t>31322693</t>
  </si>
  <si>
    <t>5052021890</t>
  </si>
  <si>
    <t>22-11-2010 00:00:00</t>
  </si>
  <si>
    <t>26357980</t>
  </si>
  <si>
    <t>АО "Троицкая камвольная фабрика"</t>
  </si>
  <si>
    <t>5046005770</t>
  </si>
  <si>
    <t>682901001</t>
  </si>
  <si>
    <t>28506272</t>
  </si>
  <si>
    <t>АО "ФПЛК"</t>
  </si>
  <si>
    <t>5024070944</t>
  </si>
  <si>
    <t>20-04-2005 00:00:00</t>
  </si>
  <si>
    <t>26783753</t>
  </si>
  <si>
    <t>АО "Фряновская фабрика"</t>
  </si>
  <si>
    <t>5050007378</t>
  </si>
  <si>
    <t>19-06-1996 00:00:00</t>
  </si>
  <si>
    <t>26357935</t>
  </si>
  <si>
    <t>АО "ЦНИИСМ"</t>
  </si>
  <si>
    <t>5042003203</t>
  </si>
  <si>
    <t>11-05-1993 00:00:00</t>
  </si>
  <si>
    <t>31519514</t>
  </si>
  <si>
    <t>АО "ЦНИИмаш"</t>
  </si>
  <si>
    <t>5018200994</t>
  </si>
  <si>
    <t>01-08-2019 00:00:00</t>
  </si>
  <si>
    <t>26357664</t>
  </si>
  <si>
    <t>АО "ЦНИП СДМ"</t>
  </si>
  <si>
    <t>5016000132</t>
  </si>
  <si>
    <t>501601001</t>
  </si>
  <si>
    <t>08-06-1994 00:00:00</t>
  </si>
  <si>
    <t>26814724</t>
  </si>
  <si>
    <t>АО "ЭКК"</t>
  </si>
  <si>
    <t>5024113605</t>
  </si>
  <si>
    <t>20-07-2010 00:00:00</t>
  </si>
  <si>
    <t>26357631</t>
  </si>
  <si>
    <t>АО "ЭНЕРГОТЕН"</t>
  </si>
  <si>
    <t>5010003793</t>
  </si>
  <si>
    <t>31540261</t>
  </si>
  <si>
    <t>АО «ЖИЛЭНЕРГО»</t>
  </si>
  <si>
    <t>5047248800</t>
  </si>
  <si>
    <t>05-03-2021 00:00:00</t>
  </si>
  <si>
    <t>26504912</t>
  </si>
  <si>
    <t>АО «ЛИИ им. М.М.Громова»</t>
  </si>
  <si>
    <t>5040114973</t>
  </si>
  <si>
    <t>24-04-2012 00:00:00</t>
  </si>
  <si>
    <t>31541446</t>
  </si>
  <si>
    <t>АО «НИИ НПО «ЛУЧ»</t>
  </si>
  <si>
    <t>5074070474</t>
  </si>
  <si>
    <t>507401001</t>
  </si>
  <si>
    <t>26-07-2021 00:00:00</t>
  </si>
  <si>
    <t>31041690</t>
  </si>
  <si>
    <t>АО «ОЭЗ ТВТ «Дубна»</t>
  </si>
  <si>
    <t>5010034054</t>
  </si>
  <si>
    <t>28-11-2006 00:00:00</t>
  </si>
  <si>
    <t>26357842</t>
  </si>
  <si>
    <t>АО «Одинцовская теплосеть»</t>
  </si>
  <si>
    <t>5032199740</t>
  </si>
  <si>
    <t>26-12-2008 00:00:00</t>
  </si>
  <si>
    <t>31507215</t>
  </si>
  <si>
    <t>АО «Риал Ком»</t>
  </si>
  <si>
    <t>5074018467</t>
  </si>
  <si>
    <t>31507351</t>
  </si>
  <si>
    <t>АО «Тепло Шатуры»</t>
  </si>
  <si>
    <t>5049025358</t>
  </si>
  <si>
    <t>504901001</t>
  </si>
  <si>
    <t>26783681</t>
  </si>
  <si>
    <t>АО НПП "КлАСС"</t>
  </si>
  <si>
    <t>7724032017</t>
  </si>
  <si>
    <t>772001001</t>
  </si>
  <si>
    <t>29-06-1994 00:00:00</t>
  </si>
  <si>
    <t>26357930</t>
  </si>
  <si>
    <t>АО ФНПЦ "НИИ прикладной химии"</t>
  </si>
  <si>
    <t>5042120394</t>
  </si>
  <si>
    <t>01-08-2011 00:00:00</t>
  </si>
  <si>
    <t>26360931</t>
  </si>
  <si>
    <t>АПК "Шатурский"</t>
  </si>
  <si>
    <t>7705035012</t>
  </si>
  <si>
    <t>504902013</t>
  </si>
  <si>
    <t>26409912</t>
  </si>
  <si>
    <t>Академия ГПС МЧС России</t>
  </si>
  <si>
    <t>7717035419</t>
  </si>
  <si>
    <t>771701001</t>
  </si>
  <si>
    <t>26-06-2013 00:00:00</t>
  </si>
  <si>
    <t>26775075</t>
  </si>
  <si>
    <t>Белоусовское управление магистральных газопроводов филиал ООО "Газпром трансгаз Москва"</t>
  </si>
  <si>
    <t>5003028028</t>
  </si>
  <si>
    <t>400743001</t>
  </si>
  <si>
    <t>26361060</t>
  </si>
  <si>
    <t>Богородский филиал АО "НПО "Прибор"</t>
  </si>
  <si>
    <t>7726700943</t>
  </si>
  <si>
    <t>503143001</t>
  </si>
  <si>
    <t>12-07-2012 00:00:00</t>
  </si>
  <si>
    <t>26357545</t>
  </si>
  <si>
    <t>Войсковая часть 3492</t>
  </si>
  <si>
    <t>5001018070</t>
  </si>
  <si>
    <t>23-01-1996 00:00:00</t>
  </si>
  <si>
    <t>26649290</t>
  </si>
  <si>
    <t>Войсковая часть 3641</t>
  </si>
  <si>
    <t>5038019183</t>
  </si>
  <si>
    <t>02-11-2016 00:00:00</t>
  </si>
  <si>
    <t>31508987</t>
  </si>
  <si>
    <t>ГАПОУ МО "МЦК - Техникум имени С.П. Королева"</t>
  </si>
  <si>
    <t>5018160999</t>
  </si>
  <si>
    <t>14-01-2014 00:00:00</t>
  </si>
  <si>
    <t>26548122</t>
  </si>
  <si>
    <t>ГАСУСО МО «Добрый дом «Коломенский»</t>
  </si>
  <si>
    <t>5070000719</t>
  </si>
  <si>
    <t>01-09-1994 00:00:00</t>
  </si>
  <si>
    <t>26357539</t>
  </si>
  <si>
    <t>ГАСУСО МО «ПАНСИОНАТ «ПОДОЛЬСКИЙ»</t>
  </si>
  <si>
    <t>5021004407</t>
  </si>
  <si>
    <t>502101001</t>
  </si>
  <si>
    <t>17-07-1996 00:00:00</t>
  </si>
  <si>
    <t>31501512</t>
  </si>
  <si>
    <t>ГАУ МО "ЦСП №1"</t>
  </si>
  <si>
    <t>5075012595</t>
  </si>
  <si>
    <t>25-08-1999 00:00:00</t>
  </si>
  <si>
    <t>31618344</t>
  </si>
  <si>
    <t>ГАУСО МО "КЦСОиР "Егорьевский"</t>
  </si>
  <si>
    <t>5011023295</t>
  </si>
  <si>
    <t>501101001</t>
  </si>
  <si>
    <t>31-03-2004 00:00:00</t>
  </si>
  <si>
    <t>26510879</t>
  </si>
  <si>
    <t>ГБПОУ МО "ВАТ "ХОЛМОГОРКА"</t>
  </si>
  <si>
    <t>5004000160</t>
  </si>
  <si>
    <t>16-02-2001 00:00:00</t>
  </si>
  <si>
    <t>30355814</t>
  </si>
  <si>
    <t>ГБПОУ МО "Коломенский аграрный колледж"</t>
  </si>
  <si>
    <t>5022021620</t>
  </si>
  <si>
    <t>05-08-2002 00:00:00</t>
  </si>
  <si>
    <t>31295766</t>
  </si>
  <si>
    <t>ГБПОУ МО "Павлово-Посадский техникум"</t>
  </si>
  <si>
    <t>5035039128</t>
  </si>
  <si>
    <t>503501001</t>
  </si>
  <si>
    <t>28799285</t>
  </si>
  <si>
    <t>ГБПОУ МО "ШЭТ"</t>
  </si>
  <si>
    <t>5049003675</t>
  </si>
  <si>
    <t>17-05-2012 00:00:00</t>
  </si>
  <si>
    <t>26511079</t>
  </si>
  <si>
    <t>ГБСУ СО МО "Добрый дом"Куровской"</t>
  </si>
  <si>
    <t>5073065270</t>
  </si>
  <si>
    <t>07-04-1969 00:00:00</t>
  </si>
  <si>
    <t>26513744</t>
  </si>
  <si>
    <t>ГБСУСО МО "Добрый дом "Егорьевский"</t>
  </si>
  <si>
    <t>5011006941</t>
  </si>
  <si>
    <t>06-02-1995 00:00:00</t>
  </si>
  <si>
    <t>26808476</t>
  </si>
  <si>
    <t>ГБСУСО МО "Добрый дом "Чеховский"</t>
  </si>
  <si>
    <t>5048051186</t>
  </si>
  <si>
    <t>504801001</t>
  </si>
  <si>
    <t>22-06-1994 00:00:00</t>
  </si>
  <si>
    <t>26357919</t>
  </si>
  <si>
    <t>ГБСУСО МО «Добрый дом «Раменский»</t>
  </si>
  <si>
    <t>5040036267</t>
  </si>
  <si>
    <t>29-07-1996 00:00:00</t>
  </si>
  <si>
    <t>26511483</t>
  </si>
  <si>
    <t>ГБУ "Реабилитационный центр для инвалидов по зрению"</t>
  </si>
  <si>
    <t>5045032690</t>
  </si>
  <si>
    <t>29-06-2004 00:00:00</t>
  </si>
  <si>
    <t>26357607</t>
  </si>
  <si>
    <t>ГБУ Геролонтогический центр "Дмитровский"</t>
  </si>
  <si>
    <t>5007008294</t>
  </si>
  <si>
    <t>24-12-1994 00:00:00</t>
  </si>
  <si>
    <t>26631434</t>
  </si>
  <si>
    <t>ГБУ СО МО "Центр социально-медицинской реабилитации инвалидов и ветеранов боевых действий "Ясенки"</t>
  </si>
  <si>
    <t>5074035310</t>
  </si>
  <si>
    <t>28257178</t>
  </si>
  <si>
    <t>ГБУ СОЦ "ТЕРРИТОРИЯ ВОЗМОЖНОСТЕЙ"</t>
  </si>
  <si>
    <t>5017035138</t>
  </si>
  <si>
    <t>04-09-1997 00:00:00</t>
  </si>
  <si>
    <t>15-02-2023 00:00:00</t>
  </si>
  <si>
    <t>26548148</t>
  </si>
  <si>
    <t>ГБУ Социальный дом "Данки"</t>
  </si>
  <si>
    <t>5077000796</t>
  </si>
  <si>
    <t>07-09-1999 00:00:00</t>
  </si>
  <si>
    <t>26784943</t>
  </si>
  <si>
    <t>ГБУ Социальный дом «Ступино»</t>
  </si>
  <si>
    <t>5045015550</t>
  </si>
  <si>
    <t>22-01-2001 00:00:00</t>
  </si>
  <si>
    <t>26357625</t>
  </si>
  <si>
    <t>ГБУ Социальный дом им. О.В. Кербикова</t>
  </si>
  <si>
    <t>5009014328</t>
  </si>
  <si>
    <t>13-03-1995 00:00:00</t>
  </si>
  <si>
    <t>26647766</t>
  </si>
  <si>
    <t>ГБУ ЦРИ "Красная Пахра"</t>
  </si>
  <si>
    <t>5046021524</t>
  </si>
  <si>
    <t>26548116</t>
  </si>
  <si>
    <t>ГБУ г. Москвы дом социального обслуживания "Филимонки" г. Москвы</t>
  </si>
  <si>
    <t>5003009280</t>
  </si>
  <si>
    <t>26357724</t>
  </si>
  <si>
    <t>ГБУЗ "МГОБ №62 ДЗМ"</t>
  </si>
  <si>
    <t>5024001482</t>
  </si>
  <si>
    <t>26357990</t>
  </si>
  <si>
    <t>ГБУЗ "ПБ № 5 ДЗМ"</t>
  </si>
  <si>
    <t>5048050866</t>
  </si>
  <si>
    <t>04-04-1994 00:00:00</t>
  </si>
  <si>
    <t>26509093</t>
  </si>
  <si>
    <t>ГБУЗ МО "Психиатрическая больница №8"</t>
  </si>
  <si>
    <t>5034083364</t>
  </si>
  <si>
    <t>23-11-1995 00:00:00</t>
  </si>
  <si>
    <t>28059175</t>
  </si>
  <si>
    <t>ГБУЗ МО «Санаторий Пушкино»</t>
  </si>
  <si>
    <t>5038005670</t>
  </si>
  <si>
    <t>28977988</t>
  </si>
  <si>
    <t>ГБУЗ ТКБ № 3 ДЗМ</t>
  </si>
  <si>
    <t>7733054120</t>
  </si>
  <si>
    <t>773301001</t>
  </si>
  <si>
    <t>15-05-2005 00:00:00</t>
  </si>
  <si>
    <t>26357963</t>
  </si>
  <si>
    <t>ГБУЗ Туберкулезная больница имени А.Е. Рабухина ДЗМ</t>
  </si>
  <si>
    <t>5044015638</t>
  </si>
  <si>
    <t>31601353</t>
  </si>
  <si>
    <t>ГКОУ МО "Каширская спецшкола "</t>
  </si>
  <si>
    <t>5019002787</t>
  </si>
  <si>
    <t>16-12-2002 00:00:00</t>
  </si>
  <si>
    <t>31507130</t>
  </si>
  <si>
    <t>ГКУ "Соцэнерго"</t>
  </si>
  <si>
    <t>7719253518</t>
  </si>
  <si>
    <t>771001001</t>
  </si>
  <si>
    <t>19-07-2021 00:00:00</t>
  </si>
  <si>
    <t>31642184</t>
  </si>
  <si>
    <t>ГУП "ЦУГИ"</t>
  </si>
  <si>
    <t>7705059380</t>
  </si>
  <si>
    <t>772201001</t>
  </si>
  <si>
    <t>14-01-2003 00:00:00</t>
  </si>
  <si>
    <t>26796753</t>
  </si>
  <si>
    <t>ГУП МО "КС МО"</t>
  </si>
  <si>
    <t>5034065171</t>
  </si>
  <si>
    <t>23-12-1994 00:00:00</t>
  </si>
  <si>
    <t>26357869</t>
  </si>
  <si>
    <t>ГУП МО "Энергетик</t>
  </si>
  <si>
    <t>5035019481</t>
  </si>
  <si>
    <t>25-05-2018 00:00:00</t>
  </si>
  <si>
    <t>26775083</t>
  </si>
  <si>
    <t>Гавриловское линейное производственное управление магистральных газопроводов - филиал ООО “Газпром трансгаз Москва”</t>
  </si>
  <si>
    <t>507203001</t>
  </si>
  <si>
    <t>26357621</t>
  </si>
  <si>
    <t>Госфильмофонд России</t>
  </si>
  <si>
    <t>5009007137</t>
  </si>
  <si>
    <t>23-04-1997 00:00:00</t>
  </si>
  <si>
    <t>26357746</t>
  </si>
  <si>
    <t>ДМУП "ЭКПО"</t>
  </si>
  <si>
    <t>5027033059</t>
  </si>
  <si>
    <t>14-04-1995 00:00:00</t>
  </si>
  <si>
    <t>26573320</t>
  </si>
  <si>
    <t>ДОЦ "Старая Руза" Дирекции социальной сферы Моск. ж.д. ОАО "РЖД"</t>
  </si>
  <si>
    <t>7708503727</t>
  </si>
  <si>
    <t>507545013</t>
  </si>
  <si>
    <t>09-03-2007 00:00:00</t>
  </si>
  <si>
    <t>26548185</t>
  </si>
  <si>
    <t>Дирекция по тепло-водоснабжению Московской железной дороги филиала ОАО"РЖД"</t>
  </si>
  <si>
    <t>27674693</t>
  </si>
  <si>
    <t>ЖЭУ ЗАО "Мособлстрой №20"</t>
  </si>
  <si>
    <t>5038012910</t>
  </si>
  <si>
    <t>503802003</t>
  </si>
  <si>
    <t>12-01-1993 00:00:00</t>
  </si>
  <si>
    <t>26358051</t>
  </si>
  <si>
    <t>ЗАО " Санаторий "Ерино"</t>
  </si>
  <si>
    <t>5074017181</t>
  </si>
  <si>
    <t>30877358</t>
  </si>
  <si>
    <t>ЗАО "ВИК "Тензо-М"</t>
  </si>
  <si>
    <t>5027048351</t>
  </si>
  <si>
    <t>22-08-1996 00:00:00</t>
  </si>
  <si>
    <t>26358037</t>
  </si>
  <si>
    <t>ЗАО "ГОРАК"</t>
  </si>
  <si>
    <t>5072701075</t>
  </si>
  <si>
    <t>507201001</t>
  </si>
  <si>
    <t>26357601</t>
  </si>
  <si>
    <t>ЗАО "Дмитров-Холдинг"</t>
  </si>
  <si>
    <t>5006006664</t>
  </si>
  <si>
    <t>26357944</t>
  </si>
  <si>
    <t>ЗАО "ЗОЗП"</t>
  </si>
  <si>
    <t>5042015689</t>
  </si>
  <si>
    <t>17-10-2002 00:00:00</t>
  </si>
  <si>
    <t>30384074</t>
  </si>
  <si>
    <t>ЗАО "ЗиО-Здоровье"</t>
  </si>
  <si>
    <t>5036046054</t>
  </si>
  <si>
    <t>05-06-2001 00:00:00</t>
  </si>
  <si>
    <t>26549209</t>
  </si>
  <si>
    <t>ЗАО "КСПЗ"</t>
  </si>
  <si>
    <t>5021011845</t>
  </si>
  <si>
    <t>401801001</t>
  </si>
  <si>
    <t>26357709</t>
  </si>
  <si>
    <t>ЗАО "Климовский специализированный патронный завод" ("КСПЗ")</t>
  </si>
  <si>
    <t>502103001</t>
  </si>
  <si>
    <t>26357893</t>
  </si>
  <si>
    <t>ЗАО "ЛВЗ "Топаз"</t>
  </si>
  <si>
    <t>5038002790</t>
  </si>
  <si>
    <t>997350001</t>
  </si>
  <si>
    <t>30359419</t>
  </si>
  <si>
    <t>ЗАО "МБМ Центр Лимитед"</t>
  </si>
  <si>
    <t>7730095544</t>
  </si>
  <si>
    <t>24-06-1997 00:00:00</t>
  </si>
  <si>
    <t>27554202</t>
  </si>
  <si>
    <t>ЗАО "Новая усадьба"</t>
  </si>
  <si>
    <t>7728587940</t>
  </si>
  <si>
    <t>26357864</t>
  </si>
  <si>
    <t>ЗАО "ПО "Берег"</t>
  </si>
  <si>
    <t>5035001332</t>
  </si>
  <si>
    <t>30-01-1992 00:00:00</t>
  </si>
  <si>
    <t>26357817</t>
  </si>
  <si>
    <t>ЗАО "Петелинская птицефабрика"</t>
  </si>
  <si>
    <t>5032000235</t>
  </si>
  <si>
    <t>10-02-1999 00:00:00</t>
  </si>
  <si>
    <t>26357866</t>
  </si>
  <si>
    <t>ЗАО "Рахмановский шелковый комбинат"</t>
  </si>
  <si>
    <t>5035002671</t>
  </si>
  <si>
    <t>26357948</t>
  </si>
  <si>
    <t>ЗАО "СТРОЙГРУППА СП"</t>
  </si>
  <si>
    <t>5042074571</t>
  </si>
  <si>
    <t>26-09-2003 00:00:00</t>
  </si>
  <si>
    <t>26548177</t>
  </si>
  <si>
    <t>ЗАО "Совхоз имени Ленина"</t>
  </si>
  <si>
    <t>5003009032</t>
  </si>
  <si>
    <t>31026430</t>
  </si>
  <si>
    <t>ЗАО "Союзэнерго"</t>
  </si>
  <si>
    <t>7719535689</t>
  </si>
  <si>
    <t>501501001</t>
  </si>
  <si>
    <t>26357636</t>
  </si>
  <si>
    <t>ЗАО "ТЕХОС"</t>
  </si>
  <si>
    <t>5011002143</t>
  </si>
  <si>
    <t>26786346</t>
  </si>
  <si>
    <t>ЗАО "Фрязинская Теплосеть"</t>
  </si>
  <si>
    <t>5052020960</t>
  </si>
  <si>
    <t>505201001</t>
  </si>
  <si>
    <t>24-03-2010 00:00:00</t>
  </si>
  <si>
    <t>26357683</t>
  </si>
  <si>
    <t>ЗАО "ЭНО"</t>
  </si>
  <si>
    <t>5017032666</t>
  </si>
  <si>
    <t>02-12-1996 00:00:00</t>
  </si>
  <si>
    <t>26357929</t>
  </si>
  <si>
    <t>ЗАО "Электроизолит"</t>
  </si>
  <si>
    <t>5042000530</t>
  </si>
  <si>
    <t>26357726</t>
  </si>
  <si>
    <t>ЗАО"Бецема"</t>
  </si>
  <si>
    <t>31656362</t>
  </si>
  <si>
    <t>ИП СИДОРОВ АЛЕКСАНДР АНАТОЛЬЕВИЧ</t>
  </si>
  <si>
    <t>774399496500</t>
  </si>
  <si>
    <t>отсутствует</t>
  </si>
  <si>
    <t>25-06-2009 00:00:00</t>
  </si>
  <si>
    <t>31518267</t>
  </si>
  <si>
    <t>ИП Саталин Александр андреевич</t>
  </si>
  <si>
    <t>504004459205</t>
  </si>
  <si>
    <t>26-11-2007 00:00:00</t>
  </si>
  <si>
    <t>31652209</t>
  </si>
  <si>
    <t>ИП Факин Виталий Александрович</t>
  </si>
  <si>
    <t>501208187603</t>
  </si>
  <si>
    <t>10-05-2017 00:00:00</t>
  </si>
  <si>
    <t>26649472</t>
  </si>
  <si>
    <t>ЛПУ санаторий "Озеры"</t>
  </si>
  <si>
    <t>5033002210</t>
  </si>
  <si>
    <t>503301001</t>
  </si>
  <si>
    <t>05-08-1992 00:00:00</t>
  </si>
  <si>
    <t>26357907</t>
  </si>
  <si>
    <t>Лечебно-профилактическое учреждение "Санаторий "Правда"</t>
  </si>
  <si>
    <t>5038036051</t>
  </si>
  <si>
    <t>26357772</t>
  </si>
  <si>
    <t>МГТУ им. Н.Э. БАУМАНА МФ</t>
  </si>
  <si>
    <t>7701002520</t>
  </si>
  <si>
    <t>770101001</t>
  </si>
  <si>
    <t>20-10-2016 00:00:00</t>
  </si>
  <si>
    <t>30358385</t>
  </si>
  <si>
    <t>МКП "ИКЖКХ"</t>
  </si>
  <si>
    <t>5044046731</t>
  </si>
  <si>
    <t>02-02-2005 00:00:00</t>
  </si>
  <si>
    <t>26357992</t>
  </si>
  <si>
    <t>МП "ЖКХ " Чеховского района</t>
  </si>
  <si>
    <t>5048052077</t>
  </si>
  <si>
    <t>21-06-1996 00:00:00</t>
  </si>
  <si>
    <t>28462523</t>
  </si>
  <si>
    <t>МП "Звенигородские инженерные сети"</t>
  </si>
  <si>
    <t>5015249617</t>
  </si>
  <si>
    <t>28044250</t>
  </si>
  <si>
    <t>МП "ЛП КТВС"</t>
  </si>
  <si>
    <t>5050097808</t>
  </si>
  <si>
    <t>06-06-2012 00:00:00</t>
  </si>
  <si>
    <t>28054885</t>
  </si>
  <si>
    <t>МП "Лотошинское ЖКХ"</t>
  </si>
  <si>
    <t>5071005886</t>
  </si>
  <si>
    <t>507101001</t>
  </si>
  <si>
    <t>26357738</t>
  </si>
  <si>
    <t>МП "Лыткаринская теплосеть"</t>
  </si>
  <si>
    <t>5026000406</t>
  </si>
  <si>
    <t>502601001</t>
  </si>
  <si>
    <t>01-10-1992 00:00:00</t>
  </si>
  <si>
    <t>30809550</t>
  </si>
  <si>
    <t>МП "РЭУ"</t>
  </si>
  <si>
    <t>5022556658</t>
  </si>
  <si>
    <t>20-11-2009 00:00:00</t>
  </si>
  <si>
    <t>26357654</t>
  </si>
  <si>
    <t>МП "Теплоцентраль"</t>
  </si>
  <si>
    <t>5013006792</t>
  </si>
  <si>
    <t>28-12-1993 00:00:00</t>
  </si>
  <si>
    <t>27295228</t>
  </si>
  <si>
    <t>МП «Быт-Сервис»</t>
  </si>
  <si>
    <t>5022556249</t>
  </si>
  <si>
    <t>502255624</t>
  </si>
  <si>
    <t>02-03-2023 00:00:00</t>
  </si>
  <si>
    <t>26358015</t>
  </si>
  <si>
    <t>МП ГОЩ "Щёлковская Теплосеть"</t>
  </si>
  <si>
    <t>5050026684</t>
  </si>
  <si>
    <t>27709982</t>
  </si>
  <si>
    <t>МП ГПМ "МИК"</t>
  </si>
  <si>
    <t>5050092408</t>
  </si>
  <si>
    <t>02-05-2012 00:00:00</t>
  </si>
  <si>
    <t>26358074</t>
  </si>
  <si>
    <t>МПКХ "Шаховская"</t>
  </si>
  <si>
    <t>5079000720</t>
  </si>
  <si>
    <t>507901001</t>
  </si>
  <si>
    <t>26357752</t>
  </si>
  <si>
    <t>МУЖКП "Котельники"</t>
  </si>
  <si>
    <t>5027048658</t>
  </si>
  <si>
    <t>26357640</t>
  </si>
  <si>
    <t>МУП "Азимут"</t>
  </si>
  <si>
    <t>5011018009</t>
  </si>
  <si>
    <t>30-03-1999 00:00:00</t>
  </si>
  <si>
    <t>26548083</t>
  </si>
  <si>
    <t>МУП "БКС"</t>
  </si>
  <si>
    <t>5012091227</t>
  </si>
  <si>
    <t>18-02-2016 00:00:00</t>
  </si>
  <si>
    <t>26508619</t>
  </si>
  <si>
    <t>МУП "Белоозерское ЖКХ"</t>
  </si>
  <si>
    <t>5005038631</t>
  </si>
  <si>
    <t>19-05-2004 00:00:00</t>
  </si>
  <si>
    <t>26647127</t>
  </si>
  <si>
    <t>МУП "Благоустройство и развитие" городского округа Власиха</t>
  </si>
  <si>
    <t>5032223658</t>
  </si>
  <si>
    <t>02-06-2010 00:00:00</t>
  </si>
  <si>
    <t>26548211</t>
  </si>
  <si>
    <t>МУП "Большие Вязёмы"</t>
  </si>
  <si>
    <t>5032199148</t>
  </si>
  <si>
    <t>26514988</t>
  </si>
  <si>
    <t>МУП "ВИДНОВСКОЕ ПТО ГХ"</t>
  </si>
  <si>
    <t>5003002816</t>
  </si>
  <si>
    <t>18-04-2017 00:00:00</t>
  </si>
  <si>
    <t>26354067</t>
  </si>
  <si>
    <t>МУП "ВОДОКАНАЛ"</t>
  </si>
  <si>
    <t>5034028109</t>
  </si>
  <si>
    <t>13-09-2018 00:00:00</t>
  </si>
  <si>
    <t>30359822</t>
  </si>
  <si>
    <t>МУП "Водоканал"</t>
  </si>
  <si>
    <t>5019025953</t>
  </si>
  <si>
    <t>04-08-2014 00:00:00</t>
  </si>
  <si>
    <t>26548317</t>
  </si>
  <si>
    <t>МУП "Водоканал" г. Подольска</t>
  </si>
  <si>
    <t>5036029468</t>
  </si>
  <si>
    <t>30358464</t>
  </si>
  <si>
    <t>МУП "Восход-Сервис"</t>
  </si>
  <si>
    <t>5017106011</t>
  </si>
  <si>
    <t>17-04-2015 00:00:00</t>
  </si>
  <si>
    <t>31415574</t>
  </si>
  <si>
    <t>МУП "ДУ ЖКХ"</t>
  </si>
  <si>
    <t>5007105604</t>
  </si>
  <si>
    <t>10-09-2018 00:00:00</t>
  </si>
  <si>
    <t>26357658</t>
  </si>
  <si>
    <t>МУП "ЕСКХ Зарайского района"</t>
  </si>
  <si>
    <t>5014008866</t>
  </si>
  <si>
    <t>501401001</t>
  </si>
  <si>
    <t>05-06-2003 00:00:00</t>
  </si>
  <si>
    <t>28506241</t>
  </si>
  <si>
    <t>МУП "ЖКХ Назарьево"</t>
  </si>
  <si>
    <t>5032272535</t>
  </si>
  <si>
    <t>11-11-2013 00:00:00</t>
  </si>
  <si>
    <t>26357784</t>
  </si>
  <si>
    <t>МУП "Жилкомбытстрой-Молодежный"</t>
  </si>
  <si>
    <t>5030041170</t>
  </si>
  <si>
    <t>13-06-2002 00:00:00</t>
  </si>
  <si>
    <t>26357618</t>
  </si>
  <si>
    <t>МУП "Инженерные сети г.Долгопрудного"</t>
  </si>
  <si>
    <t>5008032317</t>
  </si>
  <si>
    <t>500801001</t>
  </si>
  <si>
    <t>11-12-2001 00:00:00</t>
  </si>
  <si>
    <t>28275063</t>
  </si>
  <si>
    <t>МУП "ККК"</t>
  </si>
  <si>
    <t>5042128611</t>
  </si>
  <si>
    <t>27-06-2013 00:00:00</t>
  </si>
  <si>
    <t>30832028</t>
  </si>
  <si>
    <t>МУП "КЛИНТЕПЛОСЕТЬ"</t>
  </si>
  <si>
    <t>5020079505</t>
  </si>
  <si>
    <t>502001001</t>
  </si>
  <si>
    <t>05-11-2015 00:00:00</t>
  </si>
  <si>
    <t>30834016</t>
  </si>
  <si>
    <t>МУП "Леонтьевское ЖКХ"</t>
  </si>
  <si>
    <t>5045055577</t>
  </si>
  <si>
    <t>22-04-2014 00:00:00</t>
  </si>
  <si>
    <t>26548323</t>
  </si>
  <si>
    <t>МУП "Лесной"</t>
  </si>
  <si>
    <t>5038070260</t>
  </si>
  <si>
    <t>27-07-2009 00:00:00</t>
  </si>
  <si>
    <t>26542453</t>
  </si>
  <si>
    <t>МУП "Октябрьское Жилищное Управление"</t>
  </si>
  <si>
    <t>5027090498</t>
  </si>
  <si>
    <t>10-12-2002 00:00:00</t>
  </si>
  <si>
    <t>26645400</t>
  </si>
  <si>
    <t>МУП "ПТО ЖКХ"</t>
  </si>
  <si>
    <t>5045003106</t>
  </si>
  <si>
    <t>03-11-1998 00:00:00</t>
  </si>
  <si>
    <t>26504820</t>
  </si>
  <si>
    <t>МУП "ПТП ГХ"</t>
  </si>
  <si>
    <t>5053006284</t>
  </si>
  <si>
    <t>26357877</t>
  </si>
  <si>
    <t>МУП "Подольская  теплосеть"</t>
  </si>
  <si>
    <t>5036002770</t>
  </si>
  <si>
    <t>11-08-1992 00:00:00</t>
  </si>
  <si>
    <t>30922714</t>
  </si>
  <si>
    <t>МУП "РКС"</t>
  </si>
  <si>
    <t>5042143553</t>
  </si>
  <si>
    <t>22-12-2016 00:00:00</t>
  </si>
  <si>
    <t>26358063</t>
  </si>
  <si>
    <t>МУП "РСО го Серебряные Пруды"</t>
  </si>
  <si>
    <t>5019027534</t>
  </si>
  <si>
    <t>29-03-2016 00:00:00</t>
  </si>
  <si>
    <t>30919733</t>
  </si>
  <si>
    <t>МУП "Райкомсервис"</t>
  </si>
  <si>
    <t>5078022908</t>
  </si>
  <si>
    <t>507801001</t>
  </si>
  <si>
    <t>10-10-2016 00:00:00</t>
  </si>
  <si>
    <t>01-02-2023 00:00:00</t>
  </si>
  <si>
    <t>26357719</t>
  </si>
  <si>
    <t>МУП "СКИ"</t>
  </si>
  <si>
    <t>5023010332</t>
  </si>
  <si>
    <t>502301001</t>
  </si>
  <si>
    <t>09-02-2009 00:00:00</t>
  </si>
  <si>
    <t>31322115</t>
  </si>
  <si>
    <t>МУП "СП Теплосеть"</t>
  </si>
  <si>
    <t>5042150198</t>
  </si>
  <si>
    <t>23-01-2019 00:00:00</t>
  </si>
  <si>
    <t>26357976</t>
  </si>
  <si>
    <t>МУП "ТАТАРИНОВСКОЕ ЖКХ"</t>
  </si>
  <si>
    <t>5045019755</t>
  </si>
  <si>
    <t>01-10-1996 00:00:00</t>
  </si>
  <si>
    <t>26358073</t>
  </si>
  <si>
    <t>МУП "Талдомсервис" г.Талдом</t>
  </si>
  <si>
    <t>5078015918</t>
  </si>
  <si>
    <t>23-11-2006 00:00:00</t>
  </si>
  <si>
    <t>26357717</t>
  </si>
  <si>
    <t>МУП "Тепло Коломны"</t>
  </si>
  <si>
    <t>5022030985</t>
  </si>
  <si>
    <t>05-12-2001 00:00:00</t>
  </si>
  <si>
    <t>26357914</t>
  </si>
  <si>
    <t>МУП "Тепловодоканал"</t>
  </si>
  <si>
    <t>5039008071</t>
  </si>
  <si>
    <t>503901001</t>
  </si>
  <si>
    <t>30913834</t>
  </si>
  <si>
    <t>МУП "Теплосеть Наро-Фоминского городского округа"</t>
  </si>
  <si>
    <t>5030015490</t>
  </si>
  <si>
    <t>04-09-1992 00:00:00</t>
  </si>
  <si>
    <t>26357932</t>
  </si>
  <si>
    <t>МУП "Теплосеть"</t>
  </si>
  <si>
    <t>5042001196</t>
  </si>
  <si>
    <t>26357627</t>
  </si>
  <si>
    <t>МУП "Теплосеть" г.о Домодедово</t>
  </si>
  <si>
    <t>5009022752</t>
  </si>
  <si>
    <t>26357981</t>
  </si>
  <si>
    <t>МУП "Троицктеплоэнерго"</t>
  </si>
  <si>
    <t>5046049865</t>
  </si>
  <si>
    <t>504601001</t>
  </si>
  <si>
    <t>26783107</t>
  </si>
  <si>
    <t>МУП "УЭ"</t>
  </si>
  <si>
    <t>5031007809</t>
  </si>
  <si>
    <t>31305053</t>
  </si>
  <si>
    <t>МУП "ЭЦУ"</t>
  </si>
  <si>
    <t>5053041031</t>
  </si>
  <si>
    <t>20-07-2005 00:00:00</t>
  </si>
  <si>
    <t>26357753</t>
  </si>
  <si>
    <t>МУП ЖКХ ГП Малаховка</t>
  </si>
  <si>
    <t>5027052196</t>
  </si>
  <si>
    <t>26357646</t>
  </si>
  <si>
    <t>МУП КХ "Егорьевские инженерные сети"</t>
  </si>
  <si>
    <t>5011025214</t>
  </si>
  <si>
    <t>26358040</t>
  </si>
  <si>
    <t>МУП ПТО ЖХ №8 Орехово-Зуевского района</t>
  </si>
  <si>
    <t>5073006726</t>
  </si>
  <si>
    <t>507301001</t>
  </si>
  <si>
    <t>26357602</t>
  </si>
  <si>
    <t>МУП ТХ "Теплосервис"</t>
  </si>
  <si>
    <t>5006011488</t>
  </si>
  <si>
    <t>500601001</t>
  </si>
  <si>
    <t>26548331</t>
  </si>
  <si>
    <t>МУП ЩМР "Межрайонный Щелковский Водоканал"</t>
  </si>
  <si>
    <t>5050025306</t>
  </si>
  <si>
    <t>26584307</t>
  </si>
  <si>
    <t>МУП г.п.Загорянский "Загорянская муниципальная служба ЖКХ"</t>
  </si>
  <si>
    <t>5050061713</t>
  </si>
  <si>
    <t>06-02-2007 00:00:00</t>
  </si>
  <si>
    <t>28236959</t>
  </si>
  <si>
    <t>МФТИ</t>
  </si>
  <si>
    <t>5008006211</t>
  </si>
  <si>
    <t>772701001</t>
  </si>
  <si>
    <t>26361356</t>
  </si>
  <si>
    <t>Международная межправительственная научно-исследовательская организация Объединенный институт ядерных исследований</t>
  </si>
  <si>
    <t>9909125356</t>
  </si>
  <si>
    <t>501063001</t>
  </si>
  <si>
    <t>26360982</t>
  </si>
  <si>
    <t>Московская дирекция по тепловодоснабжению - структурное подразделение Центральной дирекции по тепловодоснабжению - филиала ОАО "РЖД"</t>
  </si>
  <si>
    <t>770845068</t>
  </si>
  <si>
    <t>27435083</t>
  </si>
  <si>
    <t>Московская дирекция по тепловодоснабжению СП ЦДТВ –филиал ОАО «РЖД»</t>
  </si>
  <si>
    <t>770845069</t>
  </si>
  <si>
    <t>05-12-2017 00:00:00</t>
  </si>
  <si>
    <t>26357598</t>
  </si>
  <si>
    <t>НИТУ "МИСИС"</t>
  </si>
  <si>
    <t>7706019535</t>
  </si>
  <si>
    <t>770601005</t>
  </si>
  <si>
    <t>28145252</t>
  </si>
  <si>
    <t>НИЦ "Курчатовский институт"- ИФВЭ</t>
  </si>
  <si>
    <t>5037007869</t>
  </si>
  <si>
    <t>17-04-2012 00:00:00</t>
  </si>
  <si>
    <t>26773461</t>
  </si>
  <si>
    <t>НУ "Учебный центр Московского областного  объединения организаций профсоюзов"</t>
  </si>
  <si>
    <t>5003003520</t>
  </si>
  <si>
    <t>26774939</t>
  </si>
  <si>
    <t>Научно-исследовательский центр эксплуатации и ремонта авиационной техники (НИЦ ЭРАТ) (г. Люберцы) ФГУ "4 ЦНИИ Минобороны России"</t>
  </si>
  <si>
    <t>5054086684</t>
  </si>
  <si>
    <t>505401001</t>
  </si>
  <si>
    <t>26514101</t>
  </si>
  <si>
    <t>ОАО "АК "Рубин"</t>
  </si>
  <si>
    <t>5001000034</t>
  </si>
  <si>
    <t>26357696</t>
  </si>
  <si>
    <t>ОАО "Агросервис"</t>
  </si>
  <si>
    <t>5019007746</t>
  </si>
  <si>
    <t>26357693</t>
  </si>
  <si>
    <t>ОАО "Байсад-Кашира"</t>
  </si>
  <si>
    <t>5019002730</t>
  </si>
  <si>
    <t>26506459</t>
  </si>
  <si>
    <t>ОАО "Вешки"</t>
  </si>
  <si>
    <t>5029004007</t>
  </si>
  <si>
    <t>26508621</t>
  </si>
  <si>
    <t>ОАО "Воскресенск-Техноткань"</t>
  </si>
  <si>
    <t>5005000518</t>
  </si>
  <si>
    <t>26357815</t>
  </si>
  <si>
    <t>ОАО "ГКЗ"</t>
  </si>
  <si>
    <t>5032000108</t>
  </si>
  <si>
    <t>26-10-1992 00:00:00</t>
  </si>
  <si>
    <t>26508864</t>
  </si>
  <si>
    <t>ОАО "Даном"</t>
  </si>
  <si>
    <t>7727208050</t>
  </si>
  <si>
    <t>26358041</t>
  </si>
  <si>
    <t>ОАО "Демиховский машиностроительный завод"</t>
  </si>
  <si>
    <t>5073050010</t>
  </si>
  <si>
    <t>774550001</t>
  </si>
  <si>
    <t>26358053</t>
  </si>
  <si>
    <t>ОАО "Дубровицы"</t>
  </si>
  <si>
    <t>5074030168</t>
  </si>
  <si>
    <t>26357788</t>
  </si>
  <si>
    <t>ОАО "Караваево"</t>
  </si>
  <si>
    <t>5031002293</t>
  </si>
  <si>
    <t>26361015</t>
  </si>
  <si>
    <t>ОАО "Климатехника"</t>
  </si>
  <si>
    <t>7710088186</t>
  </si>
  <si>
    <t>13-01-1993 00:00:00</t>
  </si>
  <si>
    <t>26357542</t>
  </si>
  <si>
    <t>ОАО "Криогенмаш"</t>
  </si>
  <si>
    <t>5001000066</t>
  </si>
  <si>
    <t>500995001</t>
  </si>
  <si>
    <t>26357761</t>
  </si>
  <si>
    <t>ОАО "ЛЗП"</t>
  </si>
  <si>
    <t>5027100964</t>
  </si>
  <si>
    <t>18-05-2004 00:00:00</t>
  </si>
  <si>
    <t>26357737</t>
  </si>
  <si>
    <t>ОАО "Лыткаринский завод оптического стекла"</t>
  </si>
  <si>
    <t>5026000300</t>
  </si>
  <si>
    <t>26508638</t>
  </si>
  <si>
    <t>ОАО "Московский завод "Кристалл" филиал "Корыстово"</t>
  </si>
  <si>
    <t>7722019116</t>
  </si>
  <si>
    <t>501902001</t>
  </si>
  <si>
    <t>26785344</t>
  </si>
  <si>
    <t>ОАО "НИИРП"</t>
  </si>
  <si>
    <t>5042013804</t>
  </si>
  <si>
    <t>28-10-1992 00:00:00</t>
  </si>
  <si>
    <t>26357794</t>
  </si>
  <si>
    <t>ОАО "НИИЭИ"</t>
  </si>
  <si>
    <t>5031099373</t>
  </si>
  <si>
    <t>26586236</t>
  </si>
  <si>
    <t>ОАО "НКС"</t>
  </si>
  <si>
    <t>5031078359</t>
  </si>
  <si>
    <t>26357809</t>
  </si>
  <si>
    <t>ОАО "НПТО ЖКХ"</t>
  </si>
  <si>
    <t>5031100117</t>
  </si>
  <si>
    <t>28252425</t>
  </si>
  <si>
    <t>ОАО "Новомосковский Технопарк"</t>
  </si>
  <si>
    <t>5003004676</t>
  </si>
  <si>
    <t>26357802</t>
  </si>
  <si>
    <t>ОАО "Ногинский хлебокомбинат"</t>
  </si>
  <si>
    <t>5031020302</t>
  </si>
  <si>
    <t>28819493</t>
  </si>
  <si>
    <t>ОАО "Огниково"</t>
  </si>
  <si>
    <t>5017003880</t>
  </si>
  <si>
    <t>06-03-1997 00:00:00</t>
  </si>
  <si>
    <t>28441737</t>
  </si>
  <si>
    <t>ОАО "ПМК-15"</t>
  </si>
  <si>
    <t>5074001230</t>
  </si>
  <si>
    <t>26357614</t>
  </si>
  <si>
    <t>ОАО "ПО "ТОС"</t>
  </si>
  <si>
    <t>5008000202</t>
  </si>
  <si>
    <t>26357827</t>
  </si>
  <si>
    <t>ОАО "Пансионат с лечением Солнечная поляна"</t>
  </si>
  <si>
    <t>5032022630</t>
  </si>
  <si>
    <t>26548339</t>
  </si>
  <si>
    <t>ОАО "Песковский комбинат строительных материалов"</t>
  </si>
  <si>
    <t>5070000042</t>
  </si>
  <si>
    <t>507001001</t>
  </si>
  <si>
    <t>26358043</t>
  </si>
  <si>
    <t>ОАО "Подольская  механизированная колонна №15"</t>
  </si>
  <si>
    <t>26357888</t>
  </si>
  <si>
    <t>ОАО "Подольская теплоэнергетическая компания"</t>
  </si>
  <si>
    <t>5036056101</t>
  </si>
  <si>
    <t>28817352</t>
  </si>
  <si>
    <t>ОАО "Прогресс"</t>
  </si>
  <si>
    <t>5049021561</t>
  </si>
  <si>
    <t>505501001</t>
  </si>
  <si>
    <t>28237030</t>
  </si>
  <si>
    <t>ОАО "Пушкинская Теплосеть"</t>
  </si>
  <si>
    <t>5038088317</t>
  </si>
  <si>
    <t>01-02-2012 00:00:00</t>
  </si>
  <si>
    <t>26357899</t>
  </si>
  <si>
    <t>ОАО "Пушкинский электромеханический завод"</t>
  </si>
  <si>
    <t>5038010790</t>
  </si>
  <si>
    <t>26772226</t>
  </si>
  <si>
    <t>ОАО "РЖД" филиал Московской дирекции по ремонту пути ПМС №4</t>
  </si>
  <si>
    <t>770831027</t>
  </si>
  <si>
    <t>28076876</t>
  </si>
  <si>
    <t>ОАО "Сычевское ПТП ЖКХ"</t>
  </si>
  <si>
    <t>5004024481</t>
  </si>
  <si>
    <t>24-02-2012 00:00:00</t>
  </si>
  <si>
    <t>26548124</t>
  </si>
  <si>
    <t>ОАО "Текстильная фирма "Возрождение"</t>
  </si>
  <si>
    <t>5003001178</t>
  </si>
  <si>
    <t>01-11-1999 00:00:00</t>
  </si>
  <si>
    <t>26358022</t>
  </si>
  <si>
    <t>ОАО "Теплосеть-Инвест"</t>
  </si>
  <si>
    <t>5050055205</t>
  </si>
  <si>
    <t>26357703</t>
  </si>
  <si>
    <t>ОАО "Термоприбор"</t>
  </si>
  <si>
    <t>5020002728</t>
  </si>
  <si>
    <t>26508597</t>
  </si>
  <si>
    <t>ОАО "Фетр"</t>
  </si>
  <si>
    <t>5005001180</t>
  </si>
  <si>
    <t>26361080</t>
  </si>
  <si>
    <t>ОАО "Химволокно"</t>
  </si>
  <si>
    <t>5043000117</t>
  </si>
  <si>
    <t>26357983</t>
  </si>
  <si>
    <t>ОАО "Экспериментальный керамический завод"</t>
  </si>
  <si>
    <t>5047001778</t>
  </si>
  <si>
    <t>14-11-2002 00:00:00</t>
  </si>
  <si>
    <t>26357905</t>
  </si>
  <si>
    <t>ОАО "Энергия"</t>
  </si>
  <si>
    <t>5038016104</t>
  </si>
  <si>
    <t>23-12-1993 00:00:00</t>
  </si>
  <si>
    <t>26358019</t>
  </si>
  <si>
    <t>ОАО "Энергоресурсы"</t>
  </si>
  <si>
    <t>5050046112</t>
  </si>
  <si>
    <t>26504866</t>
  </si>
  <si>
    <t>ОАО «342 Механический завод»</t>
  </si>
  <si>
    <t>5009002001</t>
  </si>
  <si>
    <t>27614901</t>
  </si>
  <si>
    <t>ОАО ЛЗОС</t>
  </si>
  <si>
    <t>26504922</t>
  </si>
  <si>
    <t>ОАО ХК «Коломенский завод»</t>
  </si>
  <si>
    <t>5022013517</t>
  </si>
  <si>
    <t>31644312</t>
  </si>
  <si>
    <t>ОБЩЕСТВО С ОГРАНИЧЕННОЙ ОТВЕТСТВЕННОСТЬЮ "ГОЛИЦЫНСКАЯ УПРАВЛЯЮЩАЯ КОМПАНИЯ"</t>
  </si>
  <si>
    <t>5032236181</t>
  </si>
  <si>
    <t>28058525</t>
  </si>
  <si>
    <t>ООО  "ЖК-Ресурс"</t>
  </si>
  <si>
    <t>5032254141</t>
  </si>
  <si>
    <t>03-07-2012 00:00:00</t>
  </si>
  <si>
    <t>28059164</t>
  </si>
  <si>
    <t>ООО  «ТехноАльянсИнвест»</t>
  </si>
  <si>
    <t>5001083979</t>
  </si>
  <si>
    <t>28877677</t>
  </si>
  <si>
    <t>ООО " Жостовская фабрика"</t>
  </si>
  <si>
    <t>5029081227</t>
  </si>
  <si>
    <t>31665118</t>
  </si>
  <si>
    <t>ООО " КСП"</t>
  </si>
  <si>
    <t>5034059160</t>
  </si>
  <si>
    <t>08-09-2020 00:00:00</t>
  </si>
  <si>
    <t>30913847</t>
  </si>
  <si>
    <t>ООО "54 ПК"</t>
  </si>
  <si>
    <t>5007094720</t>
  </si>
  <si>
    <t>02-07-2015 00:00:00</t>
  </si>
  <si>
    <t>30871480</t>
  </si>
  <si>
    <t>ООО "858 УНР"</t>
  </si>
  <si>
    <t>5032145382</t>
  </si>
  <si>
    <t>04-04-2006 00:00:00</t>
  </si>
  <si>
    <t>30797934</t>
  </si>
  <si>
    <t>ООО "АДС СЕРВИС"</t>
  </si>
  <si>
    <t>5075020934</t>
  </si>
  <si>
    <t>28423875</t>
  </si>
  <si>
    <t>ООО "АвангардЪ-Контракт"</t>
  </si>
  <si>
    <t>7706231115</t>
  </si>
  <si>
    <t>26-04-2001 00:00:00</t>
  </si>
  <si>
    <t>30839215</t>
  </si>
  <si>
    <t>ООО "Агрокомплекс "Иванисово"</t>
  </si>
  <si>
    <t>5053067248</t>
  </si>
  <si>
    <t>26357730</t>
  </si>
  <si>
    <t>ООО "Акватория"</t>
  </si>
  <si>
    <t>5024033942</t>
  </si>
  <si>
    <t>17-04-1998 00:00:00</t>
  </si>
  <si>
    <t>26357781</t>
  </si>
  <si>
    <t>ООО "Алабинский опытный завод"</t>
  </si>
  <si>
    <t>5030019255</t>
  </si>
  <si>
    <t>30869570</t>
  </si>
  <si>
    <t>ООО "Альянс"</t>
  </si>
  <si>
    <t>5035028944</t>
  </si>
  <si>
    <t>13-04-2015 00:00:00</t>
  </si>
  <si>
    <t>26360938</t>
  </si>
  <si>
    <t>ООО "Апраксин Центр"</t>
  </si>
  <si>
    <t>7705481426</t>
  </si>
  <si>
    <t>26513733</t>
  </si>
  <si>
    <t>ООО "Атлант"</t>
  </si>
  <si>
    <t>5011027927</t>
  </si>
  <si>
    <t>31461765</t>
  </si>
  <si>
    <t>ООО "БКС"</t>
  </si>
  <si>
    <t>5012039114</t>
  </si>
  <si>
    <t>31284237</t>
  </si>
  <si>
    <t>5031114871</t>
  </si>
  <si>
    <t>26357811</t>
  </si>
  <si>
    <t>503110001</t>
  </si>
  <si>
    <t>27-04-2015 00:00:00</t>
  </si>
  <si>
    <t>31434425</t>
  </si>
  <si>
    <t>ООО "БТС"</t>
  </si>
  <si>
    <t>5031133360</t>
  </si>
  <si>
    <t>04-03-2019 00:00:00</t>
  </si>
  <si>
    <t>26357552</t>
  </si>
  <si>
    <t>ООО "БХПФ"</t>
  </si>
  <si>
    <t>5001059045</t>
  </si>
  <si>
    <t>21-11-2006 00:00:00</t>
  </si>
  <si>
    <t>31435239</t>
  </si>
  <si>
    <t>ООО "БШФ"</t>
  </si>
  <si>
    <t>5072007036</t>
  </si>
  <si>
    <t>01-06-2020 00:00:00</t>
  </si>
  <si>
    <t>26357849</t>
  </si>
  <si>
    <t>ООО "Баковский завод"</t>
  </si>
  <si>
    <t>5032228582</t>
  </si>
  <si>
    <t>26357549</t>
  </si>
  <si>
    <t>ООО "Балашихинское коммунальное хозяйство"</t>
  </si>
  <si>
    <t>5001042852</t>
  </si>
  <si>
    <t>31644632</t>
  </si>
  <si>
    <t>ООО "Бауцентр"</t>
  </si>
  <si>
    <t>7707837396</t>
  </si>
  <si>
    <t>770701001</t>
  </si>
  <si>
    <t>25-06-2014 00:00:00</t>
  </si>
  <si>
    <t>31249207</t>
  </si>
  <si>
    <t>ООО "Большое Домодедово"</t>
  </si>
  <si>
    <t>5009064512</t>
  </si>
  <si>
    <t>26357583</t>
  </si>
  <si>
    <t>ООО "ВТК"</t>
  </si>
  <si>
    <t>5004018752</t>
  </si>
  <si>
    <t>28149509</t>
  </si>
  <si>
    <t>ООО "ВТКХ"</t>
  </si>
  <si>
    <t>5072003225</t>
  </si>
  <si>
    <t>31334932</t>
  </si>
  <si>
    <t>ООО "ВТЭ"</t>
  </si>
  <si>
    <t>7736316207</t>
  </si>
  <si>
    <t>773601001</t>
  </si>
  <si>
    <t>28979896</t>
  </si>
  <si>
    <t>ООО "Вега"</t>
  </si>
  <si>
    <t>5003113185</t>
  </si>
  <si>
    <t>24-03-2015 00:00:00</t>
  </si>
  <si>
    <t>26504761</t>
  </si>
  <si>
    <t>ООО "Веста-НТК"</t>
  </si>
  <si>
    <t>5012042396</t>
  </si>
  <si>
    <t>30836838</t>
  </si>
  <si>
    <t>ООО "ГРАД"</t>
  </si>
  <si>
    <t>5038088109</t>
  </si>
  <si>
    <t>17-01-2012 00:00:00</t>
  </si>
  <si>
    <t>26357580</t>
  </si>
  <si>
    <t>ООО "ГазпромПХГ"</t>
  </si>
  <si>
    <t>5003065767</t>
  </si>
  <si>
    <t>505002001</t>
  </si>
  <si>
    <t>26508866</t>
  </si>
  <si>
    <t>ООО "ГеоТЭК"</t>
  </si>
  <si>
    <t>7704540206</t>
  </si>
  <si>
    <t>31469739</t>
  </si>
  <si>
    <t>ООО "Геруда"</t>
  </si>
  <si>
    <t>7715383058</t>
  </si>
  <si>
    <t>07-06-2003 00:00:00</t>
  </si>
  <si>
    <t>31026396</t>
  </si>
  <si>
    <t>ООО "Гефест-Инжиниринг"</t>
  </si>
  <si>
    <t>5047156838</t>
  </si>
  <si>
    <t>10-07-2014 00:00:00</t>
  </si>
  <si>
    <t>26627387</t>
  </si>
  <si>
    <t>ООО "ГрадИнвест"</t>
  </si>
  <si>
    <t>7729609724</t>
  </si>
  <si>
    <t>28982603</t>
  </si>
  <si>
    <t>ООО "Гранель Инжиниринг"</t>
  </si>
  <si>
    <t>5001091909</t>
  </si>
  <si>
    <t>24-12-2012 00:00:00</t>
  </si>
  <si>
    <t>26508708</t>
  </si>
  <si>
    <t>ООО "Гринэкс"</t>
  </si>
  <si>
    <t>5022033680</t>
  </si>
  <si>
    <t>15-07-2003 00:00:00</t>
  </si>
  <si>
    <t>26504864</t>
  </si>
  <si>
    <t>ООО "ДОЗАКЛ"</t>
  </si>
  <si>
    <t>5007057012</t>
  </si>
  <si>
    <t>31008158</t>
  </si>
  <si>
    <t>ООО "ДОМОДЕДОВО ЭРФИЛД"</t>
  </si>
  <si>
    <t>5009097148</t>
  </si>
  <si>
    <t>997650001</t>
  </si>
  <si>
    <t>05-02-2015 00:00:00</t>
  </si>
  <si>
    <t>31615776</t>
  </si>
  <si>
    <t>ООО "ДОС"</t>
  </si>
  <si>
    <t>5042158415</t>
  </si>
  <si>
    <t>31231979</t>
  </si>
  <si>
    <t>ООО "Диском Сервис"</t>
  </si>
  <si>
    <t>5036124344</t>
  </si>
  <si>
    <t>31024872</t>
  </si>
  <si>
    <t>ООО "Дмитровский трикотаж"</t>
  </si>
  <si>
    <t>5007102314</t>
  </si>
  <si>
    <t>14-09-2017 00:00:00</t>
  </si>
  <si>
    <t>26357629</t>
  </si>
  <si>
    <t>ООО "Дом и К"</t>
  </si>
  <si>
    <t>5009040215</t>
  </si>
  <si>
    <t>17-12-2002 00:00:00</t>
  </si>
  <si>
    <t>31603536</t>
  </si>
  <si>
    <t>ООО "Дом отдыха "Высокое"</t>
  </si>
  <si>
    <t>5020046490</t>
  </si>
  <si>
    <t>10-08-1999 00:00:00</t>
  </si>
  <si>
    <t>31350492</t>
  </si>
  <si>
    <t>ООО "ЕСЭ-Кубань"</t>
  </si>
  <si>
    <t>2373002188</t>
  </si>
  <si>
    <t>237301001</t>
  </si>
  <si>
    <t>06-09-2012 00:00:00</t>
  </si>
  <si>
    <t>28459773</t>
  </si>
  <si>
    <t>ООО "ЕвроТЭК-Пушкино"</t>
  </si>
  <si>
    <t>5038092909</t>
  </si>
  <si>
    <t>24-08-2012 00:00:00</t>
  </si>
  <si>
    <t>26357645</t>
  </si>
  <si>
    <t>ООО "Егорьевская птицефабрика"</t>
  </si>
  <si>
    <t>5011020449</t>
  </si>
  <si>
    <t>28266903</t>
  </si>
  <si>
    <t>ООО "ЖЕМЧУЖИНА-СЕРВИС"</t>
  </si>
  <si>
    <t>5032087229</t>
  </si>
  <si>
    <t>10-09-2013 00:00:00</t>
  </si>
  <si>
    <t>28546954</t>
  </si>
  <si>
    <t>ООО "ЖКО"</t>
  </si>
  <si>
    <t>7729775249</t>
  </si>
  <si>
    <t>504545001</t>
  </si>
  <si>
    <t>28049497</t>
  </si>
  <si>
    <t>ООО "ЖКХ Н. Ступино"</t>
  </si>
  <si>
    <t>5045052079</t>
  </si>
  <si>
    <t>28257193</t>
  </si>
  <si>
    <t>ООО "ЖКХ"</t>
  </si>
  <si>
    <t>5045053717</t>
  </si>
  <si>
    <t>31-05-2013 00:00:00</t>
  </si>
  <si>
    <t>26357785</t>
  </si>
  <si>
    <t>ООО "Жилкомсервис мкр. Восточный"</t>
  </si>
  <si>
    <t>5030049130</t>
  </si>
  <si>
    <t>30854925</t>
  </si>
  <si>
    <t>ООО "Жилремстрой"</t>
  </si>
  <si>
    <t>5044043360</t>
  </si>
  <si>
    <t>11-06-2004 00:00:00</t>
  </si>
  <si>
    <t>26639020</t>
  </si>
  <si>
    <t>ООО "Жилресурс"</t>
  </si>
  <si>
    <t>5019019276</t>
  </si>
  <si>
    <t>28136954</t>
  </si>
  <si>
    <t>ООО "Жилстрой"</t>
  </si>
  <si>
    <t>5011025655</t>
  </si>
  <si>
    <t>26776060</t>
  </si>
  <si>
    <t>ООО "Жильё-XXI"</t>
  </si>
  <si>
    <t>5022091530</t>
  </si>
  <si>
    <t>30946760</t>
  </si>
  <si>
    <t>ООО "ЗМД Подмосковье"</t>
  </si>
  <si>
    <t>5032231747</t>
  </si>
  <si>
    <t>26-02-2016 00:00:00</t>
  </si>
  <si>
    <t>31471900</t>
  </si>
  <si>
    <t>ООО "ИКС Орехово-Зуево"</t>
  </si>
  <si>
    <t>7608037021</t>
  </si>
  <si>
    <t>28-05-2019 00:00:00</t>
  </si>
  <si>
    <t>30877556</t>
  </si>
  <si>
    <t>ООО "ИНВЕСТСТРОЙКОМ-Т"</t>
  </si>
  <si>
    <t>5012040222</t>
  </si>
  <si>
    <t>20-03-2007 00:00:00</t>
  </si>
  <si>
    <t>26357667</t>
  </si>
  <si>
    <t>ООО "ИТ Энергосбыт"</t>
  </si>
  <si>
    <t>5038120345</t>
  </si>
  <si>
    <t>22-03-2016 00:00:00</t>
  </si>
  <si>
    <t>26361052</t>
  </si>
  <si>
    <t>ООО "Инжтрасс-строй"</t>
  </si>
  <si>
    <t>7723159532</t>
  </si>
  <si>
    <t>772301001</t>
  </si>
  <si>
    <t>26984269</t>
  </si>
  <si>
    <t>ООО "ИнтерКапСтрой"</t>
  </si>
  <si>
    <t>7729561783</t>
  </si>
  <si>
    <t>772901001</t>
  </si>
  <si>
    <t>26357967</t>
  </si>
  <si>
    <t>ООО "Инфракомплекс-Сервис"</t>
  </si>
  <si>
    <t>5044047580</t>
  </si>
  <si>
    <t>26357890</t>
  </si>
  <si>
    <t>ООО "Искож"</t>
  </si>
  <si>
    <t>5036070240</t>
  </si>
  <si>
    <t>18-01-2006 00:00:00</t>
  </si>
  <si>
    <t>31365894</t>
  </si>
  <si>
    <t>ООО "К-ЖБИ"</t>
  </si>
  <si>
    <t>5042134439</t>
  </si>
  <si>
    <t>11-11-2014 00:00:00</t>
  </si>
  <si>
    <t>31078100</t>
  </si>
  <si>
    <t>ООО "КАРФАКС"</t>
  </si>
  <si>
    <t>9705061721</t>
  </si>
  <si>
    <t>02-03-2016 00:00:00</t>
  </si>
  <si>
    <t>31652187</t>
  </si>
  <si>
    <t>ООО "КВАРТАЛ-НЕДВИЖИМОСТЬ"</t>
  </si>
  <si>
    <t>5050120260</t>
  </si>
  <si>
    <t>20-08-2015 00:00:00</t>
  </si>
  <si>
    <t>26548140</t>
  </si>
  <si>
    <t>ООО "КСК "Регион"</t>
  </si>
  <si>
    <t>5042097272</t>
  </si>
  <si>
    <t>07-12-2007 00:00:00</t>
  </si>
  <si>
    <t>27367507</t>
  </si>
  <si>
    <t>ООО "КТС"</t>
  </si>
  <si>
    <t>5024115112</t>
  </si>
  <si>
    <t>26583859</t>
  </si>
  <si>
    <t>ООО "КТТ-Дубки"</t>
  </si>
  <si>
    <t>5032126728</t>
  </si>
  <si>
    <t>18-03-2005 00:00:00</t>
  </si>
  <si>
    <t>30812297</t>
  </si>
  <si>
    <t>ООО "КТТ-Островцы"</t>
  </si>
  <si>
    <t>5032200428</t>
  </si>
  <si>
    <t>19-03-2015 00:00:00</t>
  </si>
  <si>
    <t>26358021</t>
  </si>
  <si>
    <t>ООО "Калорис"</t>
  </si>
  <si>
    <t>5050052645</t>
  </si>
  <si>
    <t>14-06-2005 00:00:00</t>
  </si>
  <si>
    <t>28984640</t>
  </si>
  <si>
    <t>ООО "Катуар-Инвест"</t>
  </si>
  <si>
    <t>5007091341</t>
  </si>
  <si>
    <t>10-09-2014 00:00:00</t>
  </si>
  <si>
    <t>26357706</t>
  </si>
  <si>
    <t>ООО "Клинтеплоэнергосервис"</t>
  </si>
  <si>
    <t>5020039630</t>
  </si>
  <si>
    <t>28457710</t>
  </si>
  <si>
    <t>ООО "Коммунальные Системы"</t>
  </si>
  <si>
    <t>5078020347</t>
  </si>
  <si>
    <t>31223233</t>
  </si>
  <si>
    <t>ООО "Компьюлинк Инфраструктра Ликино-Дулево"</t>
  </si>
  <si>
    <t>5034053754</t>
  </si>
  <si>
    <t>17-04-2017 00:00:00</t>
  </si>
  <si>
    <t>30802850</t>
  </si>
  <si>
    <t>ООО "Конвент-Плюс"</t>
  </si>
  <si>
    <t>7710245657</t>
  </si>
  <si>
    <t>773001001</t>
  </si>
  <si>
    <t>16-06-1997 00:00:00</t>
  </si>
  <si>
    <t>26631338</t>
  </si>
  <si>
    <t>ООО "Контур ресурс"</t>
  </si>
  <si>
    <t>5042106992</t>
  </si>
  <si>
    <t>08-06-2009 00:00:00</t>
  </si>
  <si>
    <t>30353734</t>
  </si>
  <si>
    <t>ООО "Котельная-Павшино"</t>
  </si>
  <si>
    <t>5032209999</t>
  </si>
  <si>
    <t>07-07-2015 00:00:00</t>
  </si>
  <si>
    <t>28425534</t>
  </si>
  <si>
    <t>ООО "ЛОГОПАРК МЕНЕДЖМЕНТ"</t>
  </si>
  <si>
    <t>5040071960</t>
  </si>
  <si>
    <t>15-06-2006 00:00:00</t>
  </si>
  <si>
    <t>28128472</t>
  </si>
  <si>
    <t>ООО "Ленинвест-Холдинг"</t>
  </si>
  <si>
    <t>5003061642</t>
  </si>
  <si>
    <t>26358056</t>
  </si>
  <si>
    <t>ООО "Лечебно-профилактическое учреждение "Санаторий Дорохово"</t>
  </si>
  <si>
    <t>5075023100</t>
  </si>
  <si>
    <t>26511070</t>
  </si>
  <si>
    <t>ООО "Ликинский автобус"</t>
  </si>
  <si>
    <t>5073006518</t>
  </si>
  <si>
    <t>503450001</t>
  </si>
  <si>
    <t>26511050</t>
  </si>
  <si>
    <t>ООО "Лирсот"</t>
  </si>
  <si>
    <t>7712026280</t>
  </si>
  <si>
    <t>26627359</t>
  </si>
  <si>
    <t>ООО "Логопарк Чехов"</t>
  </si>
  <si>
    <t>5048014875</t>
  </si>
  <si>
    <t>26358035</t>
  </si>
  <si>
    <t>ООО "Лотошинский автодор"</t>
  </si>
  <si>
    <t>5071006495</t>
  </si>
  <si>
    <t>28828992</t>
  </si>
  <si>
    <t>ООО "Луневобытсервис"</t>
  </si>
  <si>
    <t>5044092880</t>
  </si>
  <si>
    <t>17-10-2014 00:00:00</t>
  </si>
  <si>
    <t>26504932</t>
  </si>
  <si>
    <t>ООО "Любэнергоснаб"</t>
  </si>
  <si>
    <t>5027098306</t>
  </si>
  <si>
    <t>25-12-2003 00:00:00</t>
  </si>
  <si>
    <t>26515847</t>
  </si>
  <si>
    <t>ООО "МЕЧЕЛ-ЭНЕРГО"</t>
  </si>
  <si>
    <t>7722245108</t>
  </si>
  <si>
    <t>771401001</t>
  </si>
  <si>
    <t>26773203</t>
  </si>
  <si>
    <t>ООО "МЖК "Люберцы-2"</t>
  </si>
  <si>
    <t>5027126306</t>
  </si>
  <si>
    <t>31560509</t>
  </si>
  <si>
    <t>ООО "МОЯ Жилищная Компания"</t>
  </si>
  <si>
    <t>5027021790</t>
  </si>
  <si>
    <t>16-02-2016 00:00:00</t>
  </si>
  <si>
    <t>27518602</t>
  </si>
  <si>
    <t>ООО "Майдаровские коммунальные системы"</t>
  </si>
  <si>
    <t>5044076133</t>
  </si>
  <si>
    <t>13-02-2023 00:00:00</t>
  </si>
  <si>
    <t>26508851</t>
  </si>
  <si>
    <t>ООО "Маркет Трейд Центр"</t>
  </si>
  <si>
    <t>5024043965</t>
  </si>
  <si>
    <t>24-10-2000 00:00:00</t>
  </si>
  <si>
    <t>31290833</t>
  </si>
  <si>
    <t>ООО "Мечел-Энерго"</t>
  </si>
  <si>
    <t>746001001</t>
  </si>
  <si>
    <t>10-07-2002 00:00:00</t>
  </si>
  <si>
    <t>26567656</t>
  </si>
  <si>
    <t>ООО "Монолитстройсервис"</t>
  </si>
  <si>
    <t>7719284153</t>
  </si>
  <si>
    <t>770801001</t>
  </si>
  <si>
    <t>20-10-2003 00:00:00</t>
  </si>
  <si>
    <t>28463181</t>
  </si>
  <si>
    <t>ООО "Мортон-РСО"</t>
  </si>
  <si>
    <t>7714192290</t>
  </si>
  <si>
    <t>774501001</t>
  </si>
  <si>
    <t>12-03-2003 00:00:00</t>
  </si>
  <si>
    <t>26357848</t>
  </si>
  <si>
    <t>ООО "Московский насосный завод"</t>
  </si>
  <si>
    <t>5032084860</t>
  </si>
  <si>
    <t>30848622</t>
  </si>
  <si>
    <t>ООО "Мультисервис"</t>
  </si>
  <si>
    <t>7729641213</t>
  </si>
  <si>
    <t>09-10-2009 00:00:00</t>
  </si>
  <si>
    <t>28957655</t>
  </si>
  <si>
    <t>ООО "НАРПРОМЭНЕРГО"</t>
  </si>
  <si>
    <t>5030081006</t>
  </si>
  <si>
    <t>11-09-2013 00:00:00</t>
  </si>
  <si>
    <t>28869428</t>
  </si>
  <si>
    <t>ООО "НИГО-М"</t>
  </si>
  <si>
    <t>5024045200</t>
  </si>
  <si>
    <t>16-01-2001 00:00:00</t>
  </si>
  <si>
    <t>26511134</t>
  </si>
  <si>
    <t>ООО "НКН"</t>
  </si>
  <si>
    <t>5036137343</t>
  </si>
  <si>
    <t>26357789</t>
  </si>
  <si>
    <t>ООО "НОЗМП"</t>
  </si>
  <si>
    <t>5031086543</t>
  </si>
  <si>
    <t>31297753</t>
  </si>
  <si>
    <t>ООО "Новое Тишково"</t>
  </si>
  <si>
    <t>5038998281</t>
  </si>
  <si>
    <t>25-06-2012 00:00:00</t>
  </si>
  <si>
    <t>31604584</t>
  </si>
  <si>
    <t>ООО "ОПЫТ"</t>
  </si>
  <si>
    <t>5042114552</t>
  </si>
  <si>
    <t>27-08-2010 00:00:00</t>
  </si>
  <si>
    <t>26357986</t>
  </si>
  <si>
    <t>ООО "ОУСЦ "Планерная"</t>
  </si>
  <si>
    <t>5047035706</t>
  </si>
  <si>
    <t>07-12-1999 00:00:00</t>
  </si>
  <si>
    <t>26509751</t>
  </si>
  <si>
    <t>ООО "ОЭЗМК"ЭКСК"</t>
  </si>
  <si>
    <t>5053042740</t>
  </si>
  <si>
    <t>31463810</t>
  </si>
  <si>
    <t>ООО "Осташевское ЖКХ"</t>
  </si>
  <si>
    <t>5004029994</t>
  </si>
  <si>
    <t>31520461</t>
  </si>
  <si>
    <t>ООО "ПК"</t>
  </si>
  <si>
    <t>5031095153</t>
  </si>
  <si>
    <t>24-02-2011 00:00:00</t>
  </si>
  <si>
    <t>30854309</t>
  </si>
  <si>
    <t>ООО "ПК"СКБМ"</t>
  </si>
  <si>
    <t>5043055589</t>
  </si>
  <si>
    <t>11-08-2015 00:00:00</t>
  </si>
  <si>
    <t>27746856</t>
  </si>
  <si>
    <t>ООО "ПКФ Стройбетон"</t>
  </si>
  <si>
    <t>5018059580</t>
  </si>
  <si>
    <t>31597182</t>
  </si>
  <si>
    <t>ООО "ПЛЮС ДЕВЕЛОПМЕНТ РЕГИОН"</t>
  </si>
  <si>
    <t>7727837620</t>
  </si>
  <si>
    <t>26-06-2014 00:00:00</t>
  </si>
  <si>
    <t>29648127</t>
  </si>
  <si>
    <t>ООО "ПОЛИГОН-СЕРВИС+"</t>
  </si>
  <si>
    <t>5049020938</t>
  </si>
  <si>
    <t>22-10-2012 00:00:00</t>
  </si>
  <si>
    <t>26357871</t>
  </si>
  <si>
    <t>ООО "Павлово-Посадский шелк"</t>
  </si>
  <si>
    <t>5035022477</t>
  </si>
  <si>
    <t>30917791</t>
  </si>
  <si>
    <t>ООО "Павловские тепловые сети"</t>
  </si>
  <si>
    <t>7731286277</t>
  </si>
  <si>
    <t>29-06-2015 00:00:00</t>
  </si>
  <si>
    <t>26357588</t>
  </si>
  <si>
    <t>ООО "Пансионат "Ласточка"</t>
  </si>
  <si>
    <t>5004017540</t>
  </si>
  <si>
    <t>30876749</t>
  </si>
  <si>
    <t>ООО "Пансионат "Лесной городок"</t>
  </si>
  <si>
    <t>5032093504</t>
  </si>
  <si>
    <t>22-08-2003 00:00:00</t>
  </si>
  <si>
    <t>28423260</t>
  </si>
  <si>
    <t>ООО "Пансионат"</t>
  </si>
  <si>
    <t>5001087042</t>
  </si>
  <si>
    <t>05-03-2012 00:00:00</t>
  </si>
  <si>
    <t>28872292</t>
  </si>
  <si>
    <t>ООО "Подольский мукомольный завод"</t>
  </si>
  <si>
    <t>5036134335</t>
  </si>
  <si>
    <t>26357886</t>
  </si>
  <si>
    <t>ООО "Подольский энергетический завод имени Калинина"</t>
  </si>
  <si>
    <t>5036050290</t>
  </si>
  <si>
    <t>28869408</t>
  </si>
  <si>
    <t>ООО "Проектстройальянс"</t>
  </si>
  <si>
    <t>7723512839</t>
  </si>
  <si>
    <t>14-01-2015 00:00:00</t>
  </si>
  <si>
    <t>28221849</t>
  </si>
  <si>
    <t>ООО "ПромСтройБетон"</t>
  </si>
  <si>
    <t>7715340230</t>
  </si>
  <si>
    <t>500245001</t>
  </si>
  <si>
    <t>27-01-2003 00:00:00</t>
  </si>
  <si>
    <t>26357713</t>
  </si>
  <si>
    <t>ООО "Промэнергопродукт"</t>
  </si>
  <si>
    <t>5022028922</t>
  </si>
  <si>
    <t>28465925</t>
  </si>
  <si>
    <t>ООО "РИГЭК"</t>
  </si>
  <si>
    <t>5048028765</t>
  </si>
  <si>
    <t>13-04-2012 00:00:00</t>
  </si>
  <si>
    <t>26504944</t>
  </si>
  <si>
    <t>ООО "РОСАЛКО-ИНТЕЛЛЕКТ"</t>
  </si>
  <si>
    <t>5009070724</t>
  </si>
  <si>
    <t>31638683</t>
  </si>
  <si>
    <t>ООО "РОСИНКА МЕНЕДЖМЕНТ"</t>
  </si>
  <si>
    <t>5024148750</t>
  </si>
  <si>
    <t>02-10-2014 00:00:00</t>
  </si>
  <si>
    <t>26550887</t>
  </si>
  <si>
    <t>ООО "РСК"</t>
  </si>
  <si>
    <t>5012055109</t>
  </si>
  <si>
    <t>31402417</t>
  </si>
  <si>
    <t>ООО "РУШ"</t>
  </si>
  <si>
    <t>5032269645</t>
  </si>
  <si>
    <t>20-08-2013 00:00:00</t>
  </si>
  <si>
    <t>26639023</t>
  </si>
  <si>
    <t>ООО "РЭО"</t>
  </si>
  <si>
    <t>5036069580</t>
  </si>
  <si>
    <t>26357734</t>
  </si>
  <si>
    <t>ООО "РЭП Красногорье"</t>
  </si>
  <si>
    <t>5024073776</t>
  </si>
  <si>
    <t>27758296</t>
  </si>
  <si>
    <t>ООО "РЭС"</t>
  </si>
  <si>
    <t>5032159515</t>
  </si>
  <si>
    <t>17-11-2006 00:00:00</t>
  </si>
  <si>
    <t>28874544</t>
  </si>
  <si>
    <t>ООО "Радуга-ХИТ"</t>
  </si>
  <si>
    <t>5036030047</t>
  </si>
  <si>
    <t>29-12-1995 00:00:00</t>
  </si>
  <si>
    <t>26511413</t>
  </si>
  <si>
    <t>ООО "Раменская эксплуатационная энергетическая компания"</t>
  </si>
  <si>
    <t>5040055140</t>
  </si>
  <si>
    <t>28975189</t>
  </si>
  <si>
    <t>ООО "Ресурсоснабжение"</t>
  </si>
  <si>
    <t>7840022997</t>
  </si>
  <si>
    <t>784001001</t>
  </si>
  <si>
    <t>31464621</t>
  </si>
  <si>
    <t>ООО "Рублевское предместье-3"</t>
  </si>
  <si>
    <t>5024093596</t>
  </si>
  <si>
    <t>31-01-2008 00:00:00</t>
  </si>
  <si>
    <t>26358060</t>
  </si>
  <si>
    <t>ООО "Рузская эксплуатационная компания"</t>
  </si>
  <si>
    <t>5075035352</t>
  </si>
  <si>
    <t>30359191</t>
  </si>
  <si>
    <t>ООО "РусБизнесГрупп"</t>
  </si>
  <si>
    <t>7706589983</t>
  </si>
  <si>
    <t>23-08-2005 00:00:00</t>
  </si>
  <si>
    <t>26357915</t>
  </si>
  <si>
    <t>ООО "СГ"Инфинити"</t>
  </si>
  <si>
    <t>7743603058</t>
  </si>
  <si>
    <t>11-07-2006 00:00:00</t>
  </si>
  <si>
    <t>31616017</t>
  </si>
  <si>
    <t>ООО "СИБЖИЛСТРОЙ"</t>
  </si>
  <si>
    <t>5044078807</t>
  </si>
  <si>
    <t>08-04-2021 00:00:00</t>
  </si>
  <si>
    <t>31463014</t>
  </si>
  <si>
    <t>ООО "СКС"</t>
  </si>
  <si>
    <t>5007048515</t>
  </si>
  <si>
    <t>28983529</t>
  </si>
  <si>
    <t>ООО "СМ-Теплоресурс"</t>
  </si>
  <si>
    <t>5050106964</t>
  </si>
  <si>
    <t>04-10-2013 00:00:00</t>
  </si>
  <si>
    <t>30358956</t>
  </si>
  <si>
    <t>ООО "СОЛСТЕК"</t>
  </si>
  <si>
    <t>5044093227</t>
  </si>
  <si>
    <t>03-02-2015 00:00:00</t>
  </si>
  <si>
    <t>30390865</t>
  </si>
  <si>
    <t>ООО "СП-СанТехМонтаж"</t>
  </si>
  <si>
    <t>5050047525</t>
  </si>
  <si>
    <t>16-04-2004 00:00:00</t>
  </si>
  <si>
    <t>31655803</t>
  </si>
  <si>
    <t>ООО "СТС"</t>
  </si>
  <si>
    <t>5018133868</t>
  </si>
  <si>
    <t>31341252</t>
  </si>
  <si>
    <t>ООО "СЭТ"</t>
  </si>
  <si>
    <t>5010046451</t>
  </si>
  <si>
    <t>23-05-2013 00:00:00</t>
  </si>
  <si>
    <t>26357768</t>
  </si>
  <si>
    <t>ООО "Санаторий "Подлипки"</t>
  </si>
  <si>
    <t>5029998609</t>
  </si>
  <si>
    <t>31031661</t>
  </si>
  <si>
    <t>ООО "Сапфир"</t>
  </si>
  <si>
    <t>7751001762</t>
  </si>
  <si>
    <t>31397037</t>
  </si>
  <si>
    <t>ООО "Серпуховская бумага"</t>
  </si>
  <si>
    <t>5043064752</t>
  </si>
  <si>
    <t>15-08-2018 00:00:00</t>
  </si>
  <si>
    <t>27554086</t>
  </si>
  <si>
    <t>ООО "Синди-М"</t>
  </si>
  <si>
    <t>5027073076</t>
  </si>
  <si>
    <t>29-07-1999 00:00:00</t>
  </si>
  <si>
    <t>28816128</t>
  </si>
  <si>
    <t>ООО "СкайградТеплоСервис"</t>
  </si>
  <si>
    <t>501813386</t>
  </si>
  <si>
    <t>26357688</t>
  </si>
  <si>
    <t>ООО "Славяне"</t>
  </si>
  <si>
    <t>5018008313</t>
  </si>
  <si>
    <t>26548099</t>
  </si>
  <si>
    <t>ООО "Современные технологии"</t>
  </si>
  <si>
    <t>7708229993</t>
  </si>
  <si>
    <t>31215594</t>
  </si>
  <si>
    <t>ООО "Союз-Химки"</t>
  </si>
  <si>
    <t>5047160224</t>
  </si>
  <si>
    <t>31633109</t>
  </si>
  <si>
    <t>ООО "СтройЛидер"</t>
  </si>
  <si>
    <t>5040124900</t>
  </si>
  <si>
    <t>771801001</t>
  </si>
  <si>
    <t>05-08-2013 00:00:00</t>
  </si>
  <si>
    <t>28267885</t>
  </si>
  <si>
    <t>ООО "Стройрегистр"</t>
  </si>
  <si>
    <t>5054010340</t>
  </si>
  <si>
    <t>31448322</t>
  </si>
  <si>
    <t>ООО "ТВС"</t>
  </si>
  <si>
    <t>7728493770</t>
  </si>
  <si>
    <t>30812239</t>
  </si>
  <si>
    <t>ООО "ТЕКС"</t>
  </si>
  <si>
    <t>7703652852</t>
  </si>
  <si>
    <t>21-12-2007 00:00:00</t>
  </si>
  <si>
    <t>31649335</t>
  </si>
  <si>
    <t>ООО "ТЕПЛО-ИНЖИНИРИНГ"</t>
  </si>
  <si>
    <t>5029268948</t>
  </si>
  <si>
    <t>31256953</t>
  </si>
  <si>
    <t>ООО "ТЕПЛОКОМФОРТ"</t>
  </si>
  <si>
    <t>5027216447</t>
  </si>
  <si>
    <t>15-09-2014 00:00:00</t>
  </si>
  <si>
    <t>31362974</t>
  </si>
  <si>
    <t>ООО "ТЕПЛОРЕСУРС"</t>
  </si>
  <si>
    <t>7733822974</t>
  </si>
  <si>
    <t>21-11-2012 00:00:00</t>
  </si>
  <si>
    <t>31257781</t>
  </si>
  <si>
    <t>ООО "ТЕПЛОСЕРВИС"</t>
  </si>
  <si>
    <t>5018182801</t>
  </si>
  <si>
    <t>11-01-2016 00:00:00</t>
  </si>
  <si>
    <t>26357928</t>
  </si>
  <si>
    <t>5041024698</t>
  </si>
  <si>
    <t>27-10-2004 00:00:00</t>
  </si>
  <si>
    <t>28455200</t>
  </si>
  <si>
    <t>ООО "ТЕПЛОЭНЕРГОРЕСУРС СП"</t>
  </si>
  <si>
    <t>5042114150</t>
  </si>
  <si>
    <t>26357763</t>
  </si>
  <si>
    <t>ООО "ТОМЭГ"</t>
  </si>
  <si>
    <t>5027116330</t>
  </si>
  <si>
    <t>07-04-2006 00:00:00</t>
  </si>
  <si>
    <t>30898119</t>
  </si>
  <si>
    <t>ООО "ТСК Мосэнерго"</t>
  </si>
  <si>
    <t>7729698690</t>
  </si>
  <si>
    <t>15-12-2011 00:00:00</t>
  </si>
  <si>
    <t>30953338</t>
  </si>
  <si>
    <t>ООО "ТСК Мосэнерго" (обособленное подразделение № 7)</t>
  </si>
  <si>
    <t>772145001</t>
  </si>
  <si>
    <t>08-12-2011 00:00:00</t>
  </si>
  <si>
    <t>31080902</t>
  </si>
  <si>
    <t>ООО "ТСК"</t>
  </si>
  <si>
    <t>5007097223</t>
  </si>
  <si>
    <t>10-03-2016 00:00:00</t>
  </si>
  <si>
    <t>31465994</t>
  </si>
  <si>
    <t>5044114646</t>
  </si>
  <si>
    <t>30848615</t>
  </si>
  <si>
    <t>ООО "ТСнаб"</t>
  </si>
  <si>
    <t>5027229534</t>
  </si>
  <si>
    <t>06-07-2015 00:00:00</t>
  </si>
  <si>
    <t>28982580</t>
  </si>
  <si>
    <t>ООО "ТЭСИС"</t>
  </si>
  <si>
    <t>5024092137</t>
  </si>
  <si>
    <t>01-04-2014 00:00:00</t>
  </si>
  <si>
    <t>31038470</t>
  </si>
  <si>
    <t>ООО "Тепло Гарант"</t>
  </si>
  <si>
    <t>5050131985</t>
  </si>
  <si>
    <t>04-05-2017 00:00:00</t>
  </si>
  <si>
    <t>31507076</t>
  </si>
  <si>
    <t>ООО "Тепло-Сервис"</t>
  </si>
  <si>
    <t>7721781963</t>
  </si>
  <si>
    <t>28284500</t>
  </si>
  <si>
    <t>ООО "ТеплоВиК"</t>
  </si>
  <si>
    <t>5032230567</t>
  </si>
  <si>
    <t>10-11-2010 00:00:00</t>
  </si>
  <si>
    <t>28858999</t>
  </si>
  <si>
    <t>ООО "ТеплоГрад"</t>
  </si>
  <si>
    <t>5003102553</t>
  </si>
  <si>
    <t>28442529</t>
  </si>
  <si>
    <t>ООО "ТеплоИнвест"</t>
  </si>
  <si>
    <t>5049021191</t>
  </si>
  <si>
    <t>26-04-2013 00:00:00</t>
  </si>
  <si>
    <t>31243823</t>
  </si>
  <si>
    <t>ООО "ТеплоРемСервис"</t>
  </si>
  <si>
    <t>5031123918</t>
  </si>
  <si>
    <t>26-01-2017 00:00:00</t>
  </si>
  <si>
    <t>28977025</t>
  </si>
  <si>
    <t>ООО "ТеплоЭнерго"</t>
  </si>
  <si>
    <t>7709959600</t>
  </si>
  <si>
    <t>770901001</t>
  </si>
  <si>
    <t>31250343</t>
  </si>
  <si>
    <t>ООО "ТеплоЭнергоРесурс"</t>
  </si>
  <si>
    <t>5047176496</t>
  </si>
  <si>
    <t>02-11-2015 00:00:00</t>
  </si>
  <si>
    <t>28943024</t>
  </si>
  <si>
    <t>ООО "ТеплоЭнергоСервис"</t>
  </si>
  <si>
    <t>7715821801</t>
  </si>
  <si>
    <t>771501001</t>
  </si>
  <si>
    <t>30-07-2010 00:00:00</t>
  </si>
  <si>
    <t>28978783</t>
  </si>
  <si>
    <t>ООО "Тепловодоканал Сергиево-Посадского района"</t>
  </si>
  <si>
    <t>5042135993</t>
  </si>
  <si>
    <t>27-03-2015 00:00:00</t>
  </si>
  <si>
    <t>26357547</t>
  </si>
  <si>
    <t>ООО "Тепловые сети Балашихи"</t>
  </si>
  <si>
    <t>5001036552</t>
  </si>
  <si>
    <t>26583837</t>
  </si>
  <si>
    <t>ООО "Теплоинжсервис"</t>
  </si>
  <si>
    <t>5032187311</t>
  </si>
  <si>
    <t>16-04-2008 00:00:00</t>
  </si>
  <si>
    <t>26568935</t>
  </si>
  <si>
    <t>ООО "Теплосервис"</t>
  </si>
  <si>
    <t>5004018174</t>
  </si>
  <si>
    <t>31229273</t>
  </si>
  <si>
    <t>5034055127</t>
  </si>
  <si>
    <t>15-01-2018 00:00:00</t>
  </si>
  <si>
    <t>28492395</t>
  </si>
  <si>
    <t>ООО "Теплосервис-М"</t>
  </si>
  <si>
    <t>5001086627</t>
  </si>
  <si>
    <t>30809196</t>
  </si>
  <si>
    <t>ООО "Теплоцентраль"</t>
  </si>
  <si>
    <t>7723437701</t>
  </si>
  <si>
    <t>23-03-2016 00:00:00</t>
  </si>
  <si>
    <t>26625937</t>
  </si>
  <si>
    <t>ООО "Теплоэнергосервис"</t>
  </si>
  <si>
    <t>5027099317</t>
  </si>
  <si>
    <t>772101001</t>
  </si>
  <si>
    <t>30802627</t>
  </si>
  <si>
    <t>ООО "ТермоТрон"</t>
  </si>
  <si>
    <t>5024159342</t>
  </si>
  <si>
    <t>31021810</t>
  </si>
  <si>
    <t>ООО "Термологистика"</t>
  </si>
  <si>
    <t>9701062918</t>
  </si>
  <si>
    <t>02-02-2017 00:00:00</t>
  </si>
  <si>
    <t>30873114</t>
  </si>
  <si>
    <t>ООО "Торговый дом ММК"</t>
  </si>
  <si>
    <t>7445042181</t>
  </si>
  <si>
    <t>745501001</t>
  </si>
  <si>
    <t>06-11-2008 00:00:00</t>
  </si>
  <si>
    <t>26774967</t>
  </si>
  <si>
    <t>ООО "УК "Комфорт"</t>
  </si>
  <si>
    <t>5072725478</t>
  </si>
  <si>
    <t>28799301</t>
  </si>
  <si>
    <t>ООО "УК "Кунцево"</t>
  </si>
  <si>
    <t>5032281716</t>
  </si>
  <si>
    <t>16-06-2014 00:00:00</t>
  </si>
  <si>
    <t>28463196</t>
  </si>
  <si>
    <t>ООО "УК "ПАРК-СИТИ"</t>
  </si>
  <si>
    <t>5013056867</t>
  </si>
  <si>
    <t>22-01-2008 00:00:00</t>
  </si>
  <si>
    <t>27367487</t>
  </si>
  <si>
    <t>ООО "УК "Экосервис"</t>
  </si>
  <si>
    <t>5012047813</t>
  </si>
  <si>
    <t>30363306</t>
  </si>
  <si>
    <t>ООО "УК Бисерово Сервис"</t>
  </si>
  <si>
    <t>5031103140</t>
  </si>
  <si>
    <t>01-10-2012 00:00:00</t>
  </si>
  <si>
    <t>31247070</t>
  </si>
  <si>
    <t>ООО "УК Рублевский"</t>
  </si>
  <si>
    <t>5029117258</t>
  </si>
  <si>
    <t>31614658</t>
  </si>
  <si>
    <t>ООО "УК"ЛАКОКРАСКА"</t>
  </si>
  <si>
    <t>9718124369</t>
  </si>
  <si>
    <t>06-08-2021 00:00:00</t>
  </si>
  <si>
    <t>31339276</t>
  </si>
  <si>
    <t>ООО "УК-Энергоцентр"</t>
  </si>
  <si>
    <t>5015283657</t>
  </si>
  <si>
    <t>30854919</t>
  </si>
  <si>
    <t>ООО "УКС"</t>
  </si>
  <si>
    <t>5042094384</t>
  </si>
  <si>
    <t>11-07-2007 00:00:00</t>
  </si>
  <si>
    <t>28047171</t>
  </si>
  <si>
    <t>ООО "Управляющая компания Щуровский комбинат"</t>
  </si>
  <si>
    <t>5022558550</t>
  </si>
  <si>
    <t>26-04-2010 00:00:00</t>
  </si>
  <si>
    <t>26510958</t>
  </si>
  <si>
    <t>ООО "Управляющая организация "ЖКХ Снегири"</t>
  </si>
  <si>
    <t>5017073493</t>
  </si>
  <si>
    <t>31540070</t>
  </si>
  <si>
    <t>ООО "ФОКСА"</t>
  </si>
  <si>
    <t>5024056266</t>
  </si>
  <si>
    <t>772401001</t>
  </si>
  <si>
    <t>26552746</t>
  </si>
  <si>
    <t>ООО "Фаворит-Сервис"</t>
  </si>
  <si>
    <t>5031083091</t>
  </si>
  <si>
    <t>30875646</t>
  </si>
  <si>
    <t>ООО "ХАНТ-ХОЛДИНГ"</t>
  </si>
  <si>
    <t>5006004770</t>
  </si>
  <si>
    <t>11-02-1998 00:00:00</t>
  </si>
  <si>
    <t>31652215</t>
  </si>
  <si>
    <t>ООО "ХОРВИЦ РЕСУРС"</t>
  </si>
  <si>
    <t>9701193935</t>
  </si>
  <si>
    <t>19-01-2022 00:00:00</t>
  </si>
  <si>
    <t>31391284</t>
  </si>
  <si>
    <t>ООО "Хухтамаки С.Н.Г."</t>
  </si>
  <si>
    <t>7724000760</t>
  </si>
  <si>
    <t>28-06-2002 00:00:00</t>
  </si>
  <si>
    <t>26639008</t>
  </si>
  <si>
    <t>ООО "ЦЕНТРОМЕБЕЛЬ" ДОЦ "Пушкино"</t>
  </si>
  <si>
    <t>9705004530</t>
  </si>
  <si>
    <t>503845001</t>
  </si>
  <si>
    <t>28791649</t>
  </si>
  <si>
    <t>ООО "ЦИТ Транс М"</t>
  </si>
  <si>
    <t>7709298076</t>
  </si>
  <si>
    <t>11-01-2000 00:00:00</t>
  </si>
  <si>
    <t>28967703</t>
  </si>
  <si>
    <t>ООО "ЦИТЭО"</t>
  </si>
  <si>
    <t>5047162704</t>
  </si>
  <si>
    <t>14-05-2015 00:00:00</t>
  </si>
  <si>
    <t>31413316</t>
  </si>
  <si>
    <t>ООО "ЦМПТ"</t>
  </si>
  <si>
    <t>7724855081</t>
  </si>
  <si>
    <t>26-11-2012 00:00:00</t>
  </si>
  <si>
    <t>28461440</t>
  </si>
  <si>
    <t>ООО "ЦСС"</t>
  </si>
  <si>
    <t>7718514100</t>
  </si>
  <si>
    <t>24-05-2004 00:00:00</t>
  </si>
  <si>
    <t>31600354</t>
  </si>
  <si>
    <t>ООО "ЦЭП"</t>
  </si>
  <si>
    <t>5042143521</t>
  </si>
  <si>
    <t>01-07-2022 00:00:00</t>
  </si>
  <si>
    <t>31587115</t>
  </si>
  <si>
    <t>ООО "Центр отдыха Зеленый городок"</t>
  </si>
  <si>
    <t>7718669440</t>
  </si>
  <si>
    <t>01-05-2022 00:00:00</t>
  </si>
  <si>
    <t>31413323</t>
  </si>
  <si>
    <t>ООО "ЧИСТАЯ ЭНЕРГИЯ"</t>
  </si>
  <si>
    <t>9705109331</t>
  </si>
  <si>
    <t>770501001</t>
  </si>
  <si>
    <t>06-10-2017 00:00:00</t>
  </si>
  <si>
    <t>30873864</t>
  </si>
  <si>
    <t>ООО "Шаляпинская усадьба"</t>
  </si>
  <si>
    <t>5047136341</t>
  </si>
  <si>
    <t>04-10-2012 00:00:00</t>
  </si>
  <si>
    <t>27580934</t>
  </si>
  <si>
    <t>ООО "ЭК "Довиль"</t>
  </si>
  <si>
    <t>5032190353</t>
  </si>
  <si>
    <t>17-06-2008 00:00:00</t>
  </si>
  <si>
    <t>31247083</t>
  </si>
  <si>
    <t>ООО "ЭК "Мишино"</t>
  </si>
  <si>
    <t>7709922520</t>
  </si>
  <si>
    <t>18-02-2013 00:00:00</t>
  </si>
  <si>
    <t>26357759</t>
  </si>
  <si>
    <t>ООО "ЭНЕРГОСЕРВИС"</t>
  </si>
  <si>
    <t>5027098352</t>
  </si>
  <si>
    <t>19-12-2003 00:00:00</t>
  </si>
  <si>
    <t>31543004</t>
  </si>
  <si>
    <t>ООО "ЭНЕРГОСТАНДАРТ"</t>
  </si>
  <si>
    <t>5047225143</t>
  </si>
  <si>
    <t>30363189</t>
  </si>
  <si>
    <t>7718303540</t>
  </si>
  <si>
    <t>16-10-2014 00:00:00</t>
  </si>
  <si>
    <t>30363057</t>
  </si>
  <si>
    <t>ООО "ЭНЕРГОСТРОЙРЕСУРС"</t>
  </si>
  <si>
    <t>5075032489</t>
  </si>
  <si>
    <t>03-08-2006 00:00:00</t>
  </si>
  <si>
    <t>26357705</t>
  </si>
  <si>
    <t>ООО "ЭНЕРГОЦЕНТР"</t>
  </si>
  <si>
    <t>5020052207</t>
  </si>
  <si>
    <t>26357740</t>
  </si>
  <si>
    <t>5027010164</t>
  </si>
  <si>
    <t>30358319</t>
  </si>
  <si>
    <t>ООО "ЭС-СЖ"</t>
  </si>
  <si>
    <t>5038097840</t>
  </si>
  <si>
    <t>18-04-2003 00:00:00</t>
  </si>
  <si>
    <t>30992266</t>
  </si>
  <si>
    <t>ООО "ЭТС "Воздвиженское"</t>
  </si>
  <si>
    <t>5043052764</t>
  </si>
  <si>
    <t>26-09-2014 00:00:00</t>
  </si>
  <si>
    <t>31025863</t>
  </si>
  <si>
    <t>ООО "ЭТС"</t>
  </si>
  <si>
    <t>5024138127</t>
  </si>
  <si>
    <t>13-07-2013 00:00:00</t>
  </si>
  <si>
    <t>31581375</t>
  </si>
  <si>
    <t>ООО "ЭЮТСК 1"</t>
  </si>
  <si>
    <t>5053061334</t>
  </si>
  <si>
    <t>26358049</t>
  </si>
  <si>
    <t>ООО "Эврика-2"</t>
  </si>
  <si>
    <t>5074013469</t>
  </si>
  <si>
    <t>28868883</t>
  </si>
  <si>
    <t>ООО "Элком"</t>
  </si>
  <si>
    <t>7729731749</t>
  </si>
  <si>
    <t>31341244</t>
  </si>
  <si>
    <t>ООО "Элком+"</t>
  </si>
  <si>
    <t>7727401880</t>
  </si>
  <si>
    <t>12-12-2018 00:00:00</t>
  </si>
  <si>
    <t>26357810</t>
  </si>
  <si>
    <t>ООО "Энергия Плюс"</t>
  </si>
  <si>
    <t>5031052745</t>
  </si>
  <si>
    <t>30358487</t>
  </si>
  <si>
    <t>ООО "Энерго Инвест"</t>
  </si>
  <si>
    <t>5042093101</t>
  </si>
  <si>
    <t>10-05-2007 00:00:00</t>
  </si>
  <si>
    <t>28979613</t>
  </si>
  <si>
    <t>ООО "ЭнергоИнвест"</t>
  </si>
  <si>
    <t>7841378040</t>
  </si>
  <si>
    <t>780201001</t>
  </si>
  <si>
    <t>28054636</t>
  </si>
  <si>
    <t>ООО "ЭнергоСтандарт"</t>
  </si>
  <si>
    <t>5047128541</t>
  </si>
  <si>
    <t>11-11-2011 00:00:00</t>
  </si>
  <si>
    <t>28445908</t>
  </si>
  <si>
    <t>ООО "ЭнергоСтрой"</t>
  </si>
  <si>
    <t>7706771230</t>
  </si>
  <si>
    <t>26-03-2012 00:00:00</t>
  </si>
  <si>
    <t>31528168</t>
  </si>
  <si>
    <t>ООО "ЭнергоСтройМех"</t>
  </si>
  <si>
    <t>5032266179</t>
  </si>
  <si>
    <t>20-12-2016 00:00:00</t>
  </si>
  <si>
    <t>27573591</t>
  </si>
  <si>
    <t>ООО "Энергопартнер"</t>
  </si>
  <si>
    <t>5007061629</t>
  </si>
  <si>
    <t>28009039</t>
  </si>
  <si>
    <t>ООО "Энергоресурс"</t>
  </si>
  <si>
    <t>5042088983</t>
  </si>
  <si>
    <t>28857540</t>
  </si>
  <si>
    <t>5044090882</t>
  </si>
  <si>
    <t>09-06-2014 00:00:00</t>
  </si>
  <si>
    <t>30802616</t>
  </si>
  <si>
    <t>ООО "Энергоцентр-Н"</t>
  </si>
  <si>
    <t>5027110056</t>
  </si>
  <si>
    <t>05-08-2005 00:00:00</t>
  </si>
  <si>
    <t>27993118</t>
  </si>
  <si>
    <t>ООО "Юнихолд"</t>
  </si>
  <si>
    <t>5011033039</t>
  </si>
  <si>
    <t>11-04-2002 00:00:00</t>
  </si>
  <si>
    <t>31230090</t>
  </si>
  <si>
    <t>ООО  «ИК «ЭС»</t>
  </si>
  <si>
    <t>5042146650</t>
  </si>
  <si>
    <t>30-10-2017 00:00:00</t>
  </si>
  <si>
    <t>31518585</t>
  </si>
  <si>
    <t>ООО «АВР Строймонтаж»</t>
  </si>
  <si>
    <t>5027275964</t>
  </si>
  <si>
    <t>26-04-2019 00:00:00</t>
  </si>
  <si>
    <t>26504906</t>
  </si>
  <si>
    <t>ООО «Газпром ВНИИГАЗ»</t>
  </si>
  <si>
    <t>5003028155</t>
  </si>
  <si>
    <t>31229282</t>
  </si>
  <si>
    <t>ООО «Газпром теплоэнерго МО»</t>
  </si>
  <si>
    <t>5007101649</t>
  </si>
  <si>
    <t>23-06-2017 00:00:00</t>
  </si>
  <si>
    <t>28821278</t>
  </si>
  <si>
    <t>ООО «Глобус»</t>
  </si>
  <si>
    <t>5031075380</t>
  </si>
  <si>
    <t>13-10-2007 00:00:00</t>
  </si>
  <si>
    <t>31644674</t>
  </si>
  <si>
    <t>ООО «КОМПАНИЯ «ПРОМТЕХНОЛОГИЯ»</t>
  </si>
  <si>
    <t>5031047456</t>
  </si>
  <si>
    <t>30-10-2003 00:00:00</t>
  </si>
  <si>
    <t>27524318</t>
  </si>
  <si>
    <t>ООО «КомЭнерго»</t>
  </si>
  <si>
    <t>5044077264</t>
  </si>
  <si>
    <t>31171841</t>
  </si>
  <si>
    <t>ООО «Компьюлинк Инфраструктура Кашира»</t>
  </si>
  <si>
    <t>5019028390</t>
  </si>
  <si>
    <t>14-04-2017 00:00:00</t>
  </si>
  <si>
    <t>31616021</t>
  </si>
  <si>
    <t>ООО «КриптонИнвест»</t>
  </si>
  <si>
    <t>7728352508</t>
  </si>
  <si>
    <t>01-11-2016 00:00:00</t>
  </si>
  <si>
    <t>28982589</t>
  </si>
  <si>
    <t>ООО «Негреско»</t>
  </si>
  <si>
    <t>7702555310</t>
  </si>
  <si>
    <t>770201001</t>
  </si>
  <si>
    <t>25-02-2005 00:00:00</t>
  </si>
  <si>
    <t>31528906</t>
  </si>
  <si>
    <t>ООО «Реабилитационный центр Вязёмы»</t>
  </si>
  <si>
    <t>9710087877</t>
  </si>
  <si>
    <t>31330046</t>
  </si>
  <si>
    <t>ООО «САМОЛЕТ ЭНЕРГО»</t>
  </si>
  <si>
    <t>5003126480</t>
  </si>
  <si>
    <t>11-01-2018 00:00:00</t>
  </si>
  <si>
    <t>31520341</t>
  </si>
  <si>
    <t>ООО «Саб-Урбан»</t>
  </si>
  <si>
    <t>5024176549</t>
  </si>
  <si>
    <t>31528512</t>
  </si>
  <si>
    <t>ООО «Смарт Энерго»</t>
  </si>
  <si>
    <t>5047252034</t>
  </si>
  <si>
    <t>27-05-2021 00:00:00</t>
  </si>
  <si>
    <t>28868900</t>
  </si>
  <si>
    <t>ООО «ТЕПЛОГЕНЕРАЦИЯ»</t>
  </si>
  <si>
    <t>5047153185</t>
  </si>
  <si>
    <t>31577708</t>
  </si>
  <si>
    <t>ООО «ТЭК - 9»</t>
  </si>
  <si>
    <t>5017126748</t>
  </si>
  <si>
    <t>06-10-2021 00:00:00</t>
  </si>
  <si>
    <t>28451478</t>
  </si>
  <si>
    <t>ООО «Теплосервис»</t>
  </si>
  <si>
    <t>5008051528</t>
  </si>
  <si>
    <t>31601762</t>
  </si>
  <si>
    <t>ООО «Техностром-Центр»</t>
  </si>
  <si>
    <t>5022060179</t>
  </si>
  <si>
    <t>30-04-2020 00:00:00</t>
  </si>
  <si>
    <t>28821045</t>
  </si>
  <si>
    <t>ООО «ЭК Солид»</t>
  </si>
  <si>
    <t>5027129723</t>
  </si>
  <si>
    <t>30838588</t>
  </si>
  <si>
    <t>ООО «Энерго Трансфер»</t>
  </si>
  <si>
    <t>5053031065</t>
  </si>
  <si>
    <t>26357854</t>
  </si>
  <si>
    <t>ООО МЗ "Тонар"</t>
  </si>
  <si>
    <t>5034016022</t>
  </si>
  <si>
    <t>25-06-1998 00:00:00</t>
  </si>
  <si>
    <t>26360921</t>
  </si>
  <si>
    <t>ООО НПО "Союз-М"</t>
  </si>
  <si>
    <t>7701048405</t>
  </si>
  <si>
    <t>04-04-1995 00:00:00</t>
  </si>
  <si>
    <t>26773009</t>
  </si>
  <si>
    <t>ООО Охранно-юридическое бюро"ПАРТНЕР"</t>
  </si>
  <si>
    <t>5027131666</t>
  </si>
  <si>
    <t>13-08-2008 00:00:00</t>
  </si>
  <si>
    <t>31628264</t>
  </si>
  <si>
    <t>ООО СК "Сосны"</t>
  </si>
  <si>
    <t>9710084604</t>
  </si>
  <si>
    <t>30-07-2020 00:00:00</t>
  </si>
  <si>
    <t>31542876</t>
  </si>
  <si>
    <t>ООО Специализированный застройщик "Олимп-Альянс"</t>
  </si>
  <si>
    <t>5050050415</t>
  </si>
  <si>
    <t>21-12-2004 00:00:00</t>
  </si>
  <si>
    <t>31343642</t>
  </si>
  <si>
    <t>ООО УК "ВАРЕЖКИ"</t>
  </si>
  <si>
    <t>5050094797</t>
  </si>
  <si>
    <t>16-01-2012 00:00:00</t>
  </si>
  <si>
    <t>31391216</t>
  </si>
  <si>
    <t>ООО УК «ПРОФИ-КОМФОРТ»</t>
  </si>
  <si>
    <t>5038133785</t>
  </si>
  <si>
    <t>31225170</t>
  </si>
  <si>
    <t>ООО Фирма"Здоровье"</t>
  </si>
  <si>
    <t>7730713208</t>
  </si>
  <si>
    <t>25-09-2014 00:00:00</t>
  </si>
  <si>
    <t>26357630</t>
  </si>
  <si>
    <t>ООО племзавод "Барыбино"</t>
  </si>
  <si>
    <t>5009041258</t>
  </si>
  <si>
    <t>28797135</t>
  </si>
  <si>
    <t>ООО"АрДиАй Ресурс"</t>
  </si>
  <si>
    <t>5030055180</t>
  </si>
  <si>
    <t>05-09-2006 00:00:00</t>
  </si>
  <si>
    <t>31528959</t>
  </si>
  <si>
    <t>ООО"Константиново"</t>
  </si>
  <si>
    <t>7724023982</t>
  </si>
  <si>
    <t>15-07-1996 00:00:00</t>
  </si>
  <si>
    <t>26509167</t>
  </si>
  <si>
    <t>Оздоровительное объединение "Солнечный городок" Банка России</t>
  </si>
  <si>
    <t>7702235133</t>
  </si>
  <si>
    <t>770245016</t>
  </si>
  <si>
    <t>17-01-2001 00:00:00</t>
  </si>
  <si>
    <t>26785891</t>
  </si>
  <si>
    <t>Отделение филиала "РТРС" "МРЦ" - Радиоцентр № 9</t>
  </si>
  <si>
    <t>7717127211</t>
  </si>
  <si>
    <t>503131001</t>
  </si>
  <si>
    <t>26511072</t>
  </si>
  <si>
    <t>Отделение филиала "РТРС" "МРЦ" Радиоцентр №7</t>
  </si>
  <si>
    <t>503432001</t>
  </si>
  <si>
    <t>26357615</t>
  </si>
  <si>
    <t>ПАО "Долгопрудненское научно-производственное предприятие"</t>
  </si>
  <si>
    <t>5008000322</t>
  </si>
  <si>
    <t>31531000</t>
  </si>
  <si>
    <t>ПАО "Ил"</t>
  </si>
  <si>
    <t>7714027882</t>
  </si>
  <si>
    <t>11-11-1994 00:00:00</t>
  </si>
  <si>
    <t>26324387</t>
  </si>
  <si>
    <t>ПАО "МОЭК"</t>
  </si>
  <si>
    <t>7720518494</t>
  </si>
  <si>
    <t>26357742</t>
  </si>
  <si>
    <t>ПАО "МЭЗ"</t>
  </si>
  <si>
    <t>5027028130</t>
  </si>
  <si>
    <t>22-12-1992 00:00:00</t>
  </si>
  <si>
    <t>26361016</t>
  </si>
  <si>
    <t>ПАО "Мостожелезобетонконструкция" (ПАО "МЖБК")</t>
  </si>
  <si>
    <t>7710121637</t>
  </si>
  <si>
    <t>500702001</t>
  </si>
  <si>
    <t>02-08-1993 00:00:00</t>
  </si>
  <si>
    <t>26409916</t>
  </si>
  <si>
    <t>ПАО "Мосэнерго"</t>
  </si>
  <si>
    <t>31000959</t>
  </si>
  <si>
    <t>ПАО "Ногинсктрастинвест"</t>
  </si>
  <si>
    <t>5031066508</t>
  </si>
  <si>
    <t>31-03-2006 00:00:00</t>
  </si>
  <si>
    <t>28872357</t>
  </si>
  <si>
    <t>ПАО "РКК "Энергия"</t>
  </si>
  <si>
    <t>5018033937</t>
  </si>
  <si>
    <t>990103001</t>
  </si>
  <si>
    <t>20-01-2015 00:00:00</t>
  </si>
  <si>
    <t>27622582</t>
  </si>
  <si>
    <t>ПАО "Ростелеком"</t>
  </si>
  <si>
    <t>7707049388</t>
  </si>
  <si>
    <t>773443001</t>
  </si>
  <si>
    <t>23-09-1993 00:00:00</t>
  </si>
  <si>
    <t>30832336</t>
  </si>
  <si>
    <t>ПАО "ЭЮТСК"</t>
  </si>
  <si>
    <t>5053037363</t>
  </si>
  <si>
    <t>20-10-2014 00:00:00</t>
  </si>
  <si>
    <t>26445111</t>
  </si>
  <si>
    <t>ПАО "Юнипро"</t>
  </si>
  <si>
    <t>8602067092</t>
  </si>
  <si>
    <t>245902002</t>
  </si>
  <si>
    <t>05-09-2002 00:00:00</t>
  </si>
  <si>
    <t>26504936</t>
  </si>
  <si>
    <t>ПАО «Мосстройпластмасс»</t>
  </si>
  <si>
    <t>5029007199</t>
  </si>
  <si>
    <t>23-09-2005 00:00:00</t>
  </si>
  <si>
    <t>26548221</t>
  </si>
  <si>
    <t>ПАО КМЗ</t>
  </si>
  <si>
    <t>5024022965</t>
  </si>
  <si>
    <t>26548189</t>
  </si>
  <si>
    <t>Пансионат "Морозовка"</t>
  </si>
  <si>
    <t>7736050003</t>
  </si>
  <si>
    <t>25-02-1993 00:00:00</t>
  </si>
  <si>
    <t>26357691</t>
  </si>
  <si>
    <t>Пансионат с лечением "Березовая роща" Московской железной дороги - филиал ОАО "РЖД"</t>
  </si>
  <si>
    <t>997950001</t>
  </si>
  <si>
    <t>28873976</t>
  </si>
  <si>
    <t>Пограничная академия ФСБ России</t>
  </si>
  <si>
    <t>7714034840</t>
  </si>
  <si>
    <t>09-04-1994 00:00:00</t>
  </si>
  <si>
    <t>26361011</t>
  </si>
  <si>
    <t>РВЦ "Орбита-2" - филиал ФГБУ "Федеральный медицинский центр" Росимущества</t>
  </si>
  <si>
    <t>7709290510</t>
  </si>
  <si>
    <t>504432001</t>
  </si>
  <si>
    <t>26360984</t>
  </si>
  <si>
    <t>РЖД Локомотивное депо Нахабино</t>
  </si>
  <si>
    <t>502431001</t>
  </si>
  <si>
    <t>26509365</t>
  </si>
  <si>
    <t>РУТ (МИИТ)</t>
  </si>
  <si>
    <t>7715027733</t>
  </si>
  <si>
    <t>22-02-1993 00:00:00</t>
  </si>
  <si>
    <t>26360920</t>
  </si>
  <si>
    <t>СМУ-158 АО"Трансинжстрой"</t>
  </si>
  <si>
    <t>7701011412</t>
  </si>
  <si>
    <t>770802002</t>
  </si>
  <si>
    <t>26511004</t>
  </si>
  <si>
    <t>СУ "Управление служебными зданиями "Россельхозакадемии"</t>
  </si>
  <si>
    <t>7721022959</t>
  </si>
  <si>
    <t>26357946</t>
  </si>
  <si>
    <t>Ставропигиальный мужской монастырь Свято-Троицкая Сергиева Лавра</t>
  </si>
  <si>
    <t>5042016770</t>
  </si>
  <si>
    <t>31521266</t>
  </si>
  <si>
    <t>ТСЖ "Опытное 22"</t>
  </si>
  <si>
    <t>5001054632</t>
  </si>
  <si>
    <t>23-12-2005 00:00:00</t>
  </si>
  <si>
    <t>26357735</t>
  </si>
  <si>
    <t>УМП "Лобненская Теплосеть"</t>
  </si>
  <si>
    <t>5025000315</t>
  </si>
  <si>
    <t>502501001</t>
  </si>
  <si>
    <t>31481499</t>
  </si>
  <si>
    <t>ФАУ "ЦИАМ им. П.И. Баранова"</t>
  </si>
  <si>
    <t>7722497881</t>
  </si>
  <si>
    <t>502745001</t>
  </si>
  <si>
    <t>01-03-2021 00:00:00</t>
  </si>
  <si>
    <t>28049182</t>
  </si>
  <si>
    <t>ФГАУ "ОК "Рублево-Успенский"</t>
  </si>
  <si>
    <t>0710002588</t>
  </si>
  <si>
    <t>05-10-2001 00:00:00</t>
  </si>
  <si>
    <t>28878536</t>
  </si>
  <si>
    <t>ФГАУ «ОК «Шереметьевский» УДП РФ»</t>
  </si>
  <si>
    <t>5047046105</t>
  </si>
  <si>
    <t>771301001</t>
  </si>
  <si>
    <t>26358003</t>
  </si>
  <si>
    <t>ФГБОУ "Средняя школа-интернат МИД России"</t>
  </si>
  <si>
    <t>5050004578</t>
  </si>
  <si>
    <t>31518435</t>
  </si>
  <si>
    <t>ФГБОУ ВО "РГСУ"</t>
  </si>
  <si>
    <t>7718084994</t>
  </si>
  <si>
    <t>16-08-2002 00:00:00</t>
  </si>
  <si>
    <t>26509579</t>
  </si>
  <si>
    <t>ФГБОУ ВО «РГУТИС»</t>
  </si>
  <si>
    <t>5038005448</t>
  </si>
  <si>
    <t>26791541</t>
  </si>
  <si>
    <t>ФГБУ  "Центральная аэрологическая обсерватория"</t>
  </si>
  <si>
    <t>5008000604</t>
  </si>
  <si>
    <t>26357846</t>
  </si>
  <si>
    <t>ФГБУ " ОК "Рублево-Звенигородский" Управление делами Президента РФ</t>
  </si>
  <si>
    <t>5032066860</t>
  </si>
  <si>
    <t>26508891</t>
  </si>
  <si>
    <t>ФГБУ "ДДО "Непецино"</t>
  </si>
  <si>
    <t>5070001279</t>
  </si>
  <si>
    <t>26357622</t>
  </si>
  <si>
    <t>ФГБУ "МФК Минфина России"</t>
  </si>
  <si>
    <t>5009067866</t>
  </si>
  <si>
    <t>26571431</t>
  </si>
  <si>
    <t>ФГБУ "НИИ ЦПК имени Ю.А.Гагарина"</t>
  </si>
  <si>
    <t>5050077618</t>
  </si>
  <si>
    <t>26549304</t>
  </si>
  <si>
    <t>ФГБУ "НМИЦ ДГОИ им. Дмитрия Рогачева" Минздрава России</t>
  </si>
  <si>
    <t>7728008953</t>
  </si>
  <si>
    <t>504843001</t>
  </si>
  <si>
    <t>26548363</t>
  </si>
  <si>
    <t>ФГБУ "НМИЦ РК" Минздрава России</t>
  </si>
  <si>
    <t>7704040281</t>
  </si>
  <si>
    <t>06-08-2002 00:00:00</t>
  </si>
  <si>
    <t>26357671</t>
  </si>
  <si>
    <t>ФГБУ "ОК "Снегири"</t>
  </si>
  <si>
    <t>5017003810</t>
  </si>
  <si>
    <t>26357624</t>
  </si>
  <si>
    <t>ФГБУ "ОС "Подмосковье"</t>
  </si>
  <si>
    <t>5009014293</t>
  </si>
  <si>
    <t>05-07-2007 00:00:00</t>
  </si>
  <si>
    <t>26548109</t>
  </si>
  <si>
    <t>ФГБУ "РРЦ "Детство" Минздрава России</t>
  </si>
  <si>
    <t>5003018904</t>
  </si>
  <si>
    <t>16-09-1999 00:00:00</t>
  </si>
  <si>
    <t>26357945</t>
  </si>
  <si>
    <t>ФГБУ "Санаторий "Загорские дали"</t>
  </si>
  <si>
    <t>5042015760</t>
  </si>
  <si>
    <t>26358011</t>
  </si>
  <si>
    <t>ФГБУ "Санаторий им. Горького" Минздрава России</t>
  </si>
  <si>
    <t>5050015548</t>
  </si>
  <si>
    <t>09-04-2003 00:00:00</t>
  </si>
  <si>
    <t>28441503</t>
  </si>
  <si>
    <t>ФГБУ "ТЦСКР "Озеро Круглое"</t>
  </si>
  <si>
    <t>5007088910</t>
  </si>
  <si>
    <t>24-01-2014 00:00:00</t>
  </si>
  <si>
    <t>26357984</t>
  </si>
  <si>
    <t>ФГБУ "Учебно-тренировочный центр "Новогорск"</t>
  </si>
  <si>
    <t>5047186913</t>
  </si>
  <si>
    <t>30903763</t>
  </si>
  <si>
    <t>ФГБУ "ЦЖКУ" МИНОБОРОНЫ РОССИИ</t>
  </si>
  <si>
    <t>7729314745</t>
  </si>
  <si>
    <t>26649474</t>
  </si>
  <si>
    <t>ФГБУ "ЦНИИСиЧЛХ" Минздрава России</t>
  </si>
  <si>
    <t>7704115177</t>
  </si>
  <si>
    <t>503343001</t>
  </si>
  <si>
    <t>09-03-1993 00:00:00</t>
  </si>
  <si>
    <t>31559150</t>
  </si>
  <si>
    <t>ФГБУ «ВГНКИ»</t>
  </si>
  <si>
    <t>7703056867</t>
  </si>
  <si>
    <t>770301001</t>
  </si>
  <si>
    <t>07-07-1995 00:00:00</t>
  </si>
  <si>
    <t>26567452</t>
  </si>
  <si>
    <t>ФГБУ «ОК «Бор» УДП РФ</t>
  </si>
  <si>
    <t>5009061310</t>
  </si>
  <si>
    <t>28443145</t>
  </si>
  <si>
    <t>ФГБУ ВНИИПО МЧС России</t>
  </si>
  <si>
    <t>5001000242</t>
  </si>
  <si>
    <t>31442683</t>
  </si>
  <si>
    <t>ФГБУ ФКЦ ВМТ ФМБА России</t>
  </si>
  <si>
    <t>5047001270</t>
  </si>
  <si>
    <t>25-11-1993 00:00:00</t>
  </si>
  <si>
    <t>27579764</t>
  </si>
  <si>
    <t>ФГБУ ФНКЦ МРиК ФМБА России</t>
  </si>
  <si>
    <t>5044013246</t>
  </si>
  <si>
    <t>24-08-2021 00:00:00</t>
  </si>
  <si>
    <t>26776512</t>
  </si>
  <si>
    <t>ФГБУК "Государственный историко-художественный и литературный музей-заповедник "Абрамцево"</t>
  </si>
  <si>
    <t>5042017485</t>
  </si>
  <si>
    <t>26357649</t>
  </si>
  <si>
    <t>ФГКУ "В/ч 35533"</t>
  </si>
  <si>
    <t>5012009279</t>
  </si>
  <si>
    <t>31421332</t>
  </si>
  <si>
    <t>ФГКУ "Ногинский СЦ МЧС России"</t>
  </si>
  <si>
    <t>5031034390</t>
  </si>
  <si>
    <t>30363613</t>
  </si>
  <si>
    <t>ФГКУ "Санаторий "Москвич"</t>
  </si>
  <si>
    <t>5009005806</t>
  </si>
  <si>
    <t>05-09-2003 00:00:00</t>
  </si>
  <si>
    <t>26511475</t>
  </si>
  <si>
    <t>ФГКУ "Санаторий "Семеновское"</t>
  </si>
  <si>
    <t>5045003201</t>
  </si>
  <si>
    <t>26805331</t>
  </si>
  <si>
    <t>ФГКУ "в/ч 35690"</t>
  </si>
  <si>
    <t>5001082291</t>
  </si>
  <si>
    <t>26549235</t>
  </si>
  <si>
    <t>ФГКУ ГКВГ ФСБ России</t>
  </si>
  <si>
    <t>5032001221</t>
  </si>
  <si>
    <t>26509442</t>
  </si>
  <si>
    <t>ФГКУ ЦПА ФСБ России</t>
  </si>
  <si>
    <t>5038021295</t>
  </si>
  <si>
    <t>26509791</t>
  </si>
  <si>
    <t>ФГКУ в/ч 51952</t>
  </si>
  <si>
    <t>5048050640</t>
  </si>
  <si>
    <t>31470229</t>
  </si>
  <si>
    <t>ФГКУ в/ч 54729</t>
  </si>
  <si>
    <t>5001007760</t>
  </si>
  <si>
    <t>26357835</t>
  </si>
  <si>
    <t>ФГУ "Клинический санаторий "Барвиха"</t>
  </si>
  <si>
    <t>5032028368</t>
  </si>
  <si>
    <t>26357720</t>
  </si>
  <si>
    <t>ФГУ 3 ЦВКГ им. А.А.Вишневского МО РФ"</t>
  </si>
  <si>
    <t>5024000030</t>
  </si>
  <si>
    <t>26357961</t>
  </si>
  <si>
    <t>ФГУП "ВНИИФТРИ"</t>
  </si>
  <si>
    <t>5044000102</t>
  </si>
  <si>
    <t>28176875</t>
  </si>
  <si>
    <t>ФГУП "Комплекс"</t>
  </si>
  <si>
    <t>5003005239</t>
  </si>
  <si>
    <t>910301001</t>
  </si>
  <si>
    <t>26360926</t>
  </si>
  <si>
    <t>ФГУП "РАДОН"</t>
  </si>
  <si>
    <t>7704009700</t>
  </si>
  <si>
    <t>27-05-1994 00:00:00</t>
  </si>
  <si>
    <t>26357847</t>
  </si>
  <si>
    <t>ФГУП "Рублево-Успенский ЛОК"</t>
  </si>
  <si>
    <t>5032067134</t>
  </si>
  <si>
    <t>26357743</t>
  </si>
  <si>
    <t>ФГУП "ФЦДТ "Союз"</t>
  </si>
  <si>
    <t>5027030450</t>
  </si>
  <si>
    <t>505601001</t>
  </si>
  <si>
    <t>26358008</t>
  </si>
  <si>
    <t>ФГУП "Щелковский биокомбинат"</t>
  </si>
  <si>
    <t>5050013999</t>
  </si>
  <si>
    <t>26357942</t>
  </si>
  <si>
    <t>ФГУП "ЭМЗ "Звезда"</t>
  </si>
  <si>
    <t>5042010458</t>
  </si>
  <si>
    <t>29-12-1991 00:00:00</t>
  </si>
  <si>
    <t>31311324</t>
  </si>
  <si>
    <t>ФИЦ  ПНЦБИ  РАН</t>
  </si>
  <si>
    <t>5039002841</t>
  </si>
  <si>
    <t>24-02-1999 00:00:00</t>
  </si>
  <si>
    <t>26506574</t>
  </si>
  <si>
    <t>ФКП "ГкНИПАС имени Л.К. Сафронова"</t>
  </si>
  <si>
    <t>5005020218</t>
  </si>
  <si>
    <t>26357938</t>
  </si>
  <si>
    <t>ФКП "НИЦ РКП"</t>
  </si>
  <si>
    <t>5042006211</t>
  </si>
  <si>
    <t>26357991</t>
  </si>
  <si>
    <t>ФКУ "Войсковая часть 52583"</t>
  </si>
  <si>
    <t>5048051612</t>
  </si>
  <si>
    <t>26357962</t>
  </si>
  <si>
    <t>ФКУ "Войсковая часть 68542"</t>
  </si>
  <si>
    <t>5044010164</t>
  </si>
  <si>
    <t>18-11-1999 00:00:00</t>
  </si>
  <si>
    <t>31541696</t>
  </si>
  <si>
    <t>ФКУ "МосЦМТО Росгвардии"</t>
  </si>
  <si>
    <t>7733318809</t>
  </si>
  <si>
    <t>21-03-2017 00:00:00</t>
  </si>
  <si>
    <t>26509933</t>
  </si>
  <si>
    <t>ФКУ "ЦОБХР МВД России"</t>
  </si>
  <si>
    <t>5001010593</t>
  </si>
  <si>
    <t>26647710</t>
  </si>
  <si>
    <t>ФКУЗ "Санаторий "Ватутинки" МВД России"</t>
  </si>
  <si>
    <t>5046005882</t>
  </si>
  <si>
    <t>28954308</t>
  </si>
  <si>
    <t>ФКУЗ "ЦВМиР "Зеленая роща" МВД России"</t>
  </si>
  <si>
    <t>5009004418</t>
  </si>
  <si>
    <t>30-06-1994 00:00:00</t>
  </si>
  <si>
    <t>26357592</t>
  </si>
  <si>
    <t>ФЛ ОК "Ватутинки" ФГУП ОПК "БОР" УД П РФ</t>
  </si>
  <si>
    <t>500302001</t>
  </si>
  <si>
    <t>01-01-2015 00:00:00</t>
  </si>
  <si>
    <t>28454864</t>
  </si>
  <si>
    <t>ФСО России</t>
  </si>
  <si>
    <t>7704055094</t>
  </si>
  <si>
    <t>04-02-2003 00:00:00</t>
  </si>
  <si>
    <t>27980582</t>
  </si>
  <si>
    <t>Филиал "Каширская ГРЭС" АО "Интер РАО- Электрогенерация"</t>
  </si>
  <si>
    <t>7704784450</t>
  </si>
  <si>
    <t>501943001</t>
  </si>
  <si>
    <t>15-06-2011 00:00:00</t>
  </si>
  <si>
    <t>26504759</t>
  </si>
  <si>
    <t>Филиал "Шатурская ГРЭС" ПАО "Юнипро"</t>
  </si>
  <si>
    <t>504902001</t>
  </si>
  <si>
    <t>04-03-2005 00:00:00</t>
  </si>
  <si>
    <t>31664228</t>
  </si>
  <si>
    <t>Филиал «ВМУ» АО «ОХК «УРАЛХИМ» в городе Воскресенске</t>
  </si>
  <si>
    <t>7703647595</t>
  </si>
  <si>
    <t>500543001</t>
  </si>
  <si>
    <t>15-09-2021 00:00:00</t>
  </si>
  <si>
    <t>26809151</t>
  </si>
  <si>
    <t>Филиал АО "СО ЕЭС" ЦТО</t>
  </si>
  <si>
    <t>7705454461</t>
  </si>
  <si>
    <t>507602001</t>
  </si>
  <si>
    <t>17-06-2002 00:00:00</t>
  </si>
  <si>
    <t>31031674</t>
  </si>
  <si>
    <t>Филиал Академии управления МВД России "Болшево"</t>
  </si>
  <si>
    <t>7712008651</t>
  </si>
  <si>
    <t>501843001</t>
  </si>
  <si>
    <t>21-09-2017 00:00:00</t>
  </si>
  <si>
    <t>26361005</t>
  </si>
  <si>
    <t>Филиал ОАО "Центротрансжелезобетон"  Силикатненский завод ЖБК</t>
  </si>
  <si>
    <t>7709033898</t>
  </si>
  <si>
    <t>503602002</t>
  </si>
  <si>
    <t>26570773</t>
  </si>
  <si>
    <t>Фряновское МП ЖКХ</t>
  </si>
  <si>
    <t>5050037781</t>
  </si>
  <si>
    <t>28058541</t>
  </si>
  <si>
    <t>Химкинский филиал ООО «ТСК Мосэнерго»</t>
  </si>
  <si>
    <t>504743001</t>
  </si>
  <si>
    <t>26548205</t>
  </si>
  <si>
    <t>Центральный банк Российской Федерации (Пансионат "Пестово" Центрального банка Российской Федерации)</t>
  </si>
  <si>
    <t>502945001</t>
  </si>
  <si>
    <t>26513518</t>
  </si>
  <si>
    <t>Центральный филиал ООО «Газпром энерго»</t>
  </si>
  <si>
    <t>7736186950</t>
  </si>
  <si>
    <t>504343001</t>
  </si>
  <si>
    <t>07-02-2006 00:00:00</t>
  </si>
  <si>
    <t>26548160</t>
  </si>
  <si>
    <t>ШПТО ГХ</t>
  </si>
  <si>
    <t>5049003153</t>
  </si>
  <si>
    <t>25-01-1999 00:00:00</t>
  </si>
  <si>
    <t>28441571</t>
  </si>
  <si>
    <t>Электрогорский филиал ООО «ТСК Мосэнерго»</t>
  </si>
  <si>
    <t>503543002</t>
  </si>
  <si>
    <t>26361069</t>
  </si>
  <si>
    <t>г.Москвы Медицинский центр Управления делами Мэра и Правительства Москвы Санаторий им.Артема(Сергеева)</t>
  </si>
  <si>
    <t>7729071411</t>
  </si>
  <si>
    <t>26510974</t>
  </si>
  <si>
    <t>филиал ПАО "ГАЗПРОМ" Пансионат "Союз"</t>
  </si>
  <si>
    <t>501702001</t>
  </si>
  <si>
    <t>№</t>
  </si>
  <si>
    <t>WARM</t>
  </si>
  <si>
    <t>Богородский</t>
  </si>
  <si>
    <t>46751000</t>
  </si>
  <si>
    <t>Волоколамский</t>
  </si>
  <si>
    <t>46708000</t>
  </si>
  <si>
    <t>Воскресенск</t>
  </si>
  <si>
    <t>46710000</t>
  </si>
  <si>
    <t>Дмитровский</t>
  </si>
  <si>
    <t>46715000</t>
  </si>
  <si>
    <t>Зарайск</t>
  </si>
  <si>
    <t>46729000</t>
  </si>
  <si>
    <t>Истра</t>
  </si>
  <si>
    <t>46733000</t>
  </si>
  <si>
    <t>Клин</t>
  </si>
  <si>
    <t>46737000</t>
  </si>
  <si>
    <t>Коломна</t>
  </si>
  <si>
    <t>46738000</t>
  </si>
  <si>
    <t>Красногорск</t>
  </si>
  <si>
    <t>46744000</t>
  </si>
  <si>
    <t>Ленинский</t>
  </si>
  <si>
    <t>46707000</t>
  </si>
  <si>
    <t>Лотошино</t>
  </si>
  <si>
    <t>46752000</t>
  </si>
  <si>
    <t>Луховицы</t>
  </si>
  <si>
    <t>46747000</t>
  </si>
  <si>
    <t>Люберцы</t>
  </si>
  <si>
    <t>46748000</t>
  </si>
  <si>
    <t>Можайский</t>
  </si>
  <si>
    <t>46745000</t>
  </si>
  <si>
    <t>Наро-Фоминский</t>
  </si>
  <si>
    <t>46750000</t>
  </si>
  <si>
    <t>Одинцовский</t>
  </si>
  <si>
    <t>46755000</t>
  </si>
  <si>
    <t>Орехово-Зуевский</t>
  </si>
  <si>
    <t>46757000</t>
  </si>
  <si>
    <t>Павловский Посад</t>
  </si>
  <si>
    <t>46759000</t>
  </si>
  <si>
    <t>Пушкинский</t>
  </si>
  <si>
    <t>46758000</t>
  </si>
  <si>
    <t>Раменский</t>
  </si>
  <si>
    <t>46768000</t>
  </si>
  <si>
    <t>Рузский</t>
  </si>
  <si>
    <t>46766000</t>
  </si>
  <si>
    <t>Сергиево-Посадский</t>
  </si>
  <si>
    <t>46728000</t>
  </si>
  <si>
    <t>Солнечногорск</t>
  </si>
  <si>
    <t>46771000</t>
  </si>
  <si>
    <t>Ступино</t>
  </si>
  <si>
    <t>46776000</t>
  </si>
  <si>
    <t>Талдомский</t>
  </si>
  <si>
    <t>46778000</t>
  </si>
  <si>
    <t>Чехов</t>
  </si>
  <si>
    <t>46784000</t>
  </si>
  <si>
    <t>Шатура</t>
  </si>
  <si>
    <t>46786000</t>
  </si>
  <si>
    <t>Щёлково</t>
  </si>
  <si>
    <t>46788000</t>
  </si>
  <si>
    <t>городской округ Балашиха</t>
  </si>
  <si>
    <t>46704000</t>
  </si>
  <si>
    <t>городской округ Бронницы</t>
  </si>
  <si>
    <t>46705000</t>
  </si>
  <si>
    <t>городской округ Власиха</t>
  </si>
  <si>
    <t>46773000</t>
  </si>
  <si>
    <t>городской округ Восход</t>
  </si>
  <si>
    <t>46763000</t>
  </si>
  <si>
    <t>городской округ Дзержинский</t>
  </si>
  <si>
    <t>46711000</t>
  </si>
  <si>
    <t>городской округ Долгопрудный</t>
  </si>
  <si>
    <t>46716000</t>
  </si>
  <si>
    <t>городской округ Домодедово</t>
  </si>
  <si>
    <t>46709000</t>
  </si>
  <si>
    <t>городской округ Дубна</t>
  </si>
  <si>
    <t>46718000</t>
  </si>
  <si>
    <t>городской округ Егорьевск</t>
  </si>
  <si>
    <t>46722000</t>
  </si>
  <si>
    <t>городской округ Жуковский</t>
  </si>
  <si>
    <t>46725000</t>
  </si>
  <si>
    <t>городской округ Звездный городок</t>
  </si>
  <si>
    <t>46774000</t>
  </si>
  <si>
    <t>городской округ Кашира</t>
  </si>
  <si>
    <t>46735000</t>
  </si>
  <si>
    <t>городской округ Королев</t>
  </si>
  <si>
    <t>46734000</t>
  </si>
  <si>
    <t>городской округ Котельники</t>
  </si>
  <si>
    <t>46739000</t>
  </si>
  <si>
    <t>городской округ Краснознаменск</t>
  </si>
  <si>
    <t>46706000</t>
  </si>
  <si>
    <t>городской округ Лобня</t>
  </si>
  <si>
    <t>46740000</t>
  </si>
  <si>
    <t>городской округ Лосино-Петровский</t>
  </si>
  <si>
    <t>46742000</t>
  </si>
  <si>
    <t>городской округ Лыткарино</t>
  </si>
  <si>
    <t>46741000</t>
  </si>
  <si>
    <t>городской округ Молодёжный</t>
  </si>
  <si>
    <t>46761000</t>
  </si>
  <si>
    <t>городской округ Мытищи</t>
  </si>
  <si>
    <t>46746000</t>
  </si>
  <si>
    <t>городской округ Подольск</t>
  </si>
  <si>
    <t>46760000</t>
  </si>
  <si>
    <t>городской округ Протвино</t>
  </si>
  <si>
    <t>46767000</t>
  </si>
  <si>
    <t>городской округ Пущино</t>
  </si>
  <si>
    <t>46762000</t>
  </si>
  <si>
    <t>городской округ Реутов</t>
  </si>
  <si>
    <t>46764000</t>
  </si>
  <si>
    <t>городской округ Серебряные Пруды</t>
  </si>
  <si>
    <t>46772000</t>
  </si>
  <si>
    <t>городской округ Серпухов</t>
  </si>
  <si>
    <t>46770000</t>
  </si>
  <si>
    <t>городской округ Фрязино</t>
  </si>
  <si>
    <t>46780000</t>
  </si>
  <si>
    <t>городской округ Химки</t>
  </si>
  <si>
    <t>46783000</t>
  </si>
  <si>
    <t>городской округ Черноголовка</t>
  </si>
  <si>
    <t>46781000</t>
  </si>
  <si>
    <t>городской округ Шаховская</t>
  </si>
  <si>
    <t>46787000</t>
  </si>
  <si>
    <t>городской округ Электрогорск</t>
  </si>
  <si>
    <t>46791000</t>
  </si>
  <si>
    <t>городской округ Электросталь</t>
  </si>
  <si>
    <t>46790000</t>
  </si>
  <si>
    <t>МО_ОКТМО</t>
  </si>
  <si>
    <t>06.04.2023 15:27:19</t>
  </si>
  <si>
    <t>О</t>
  </si>
  <si>
    <t>городской округ Протвино, городской округ Протвино (46767000);</t>
  </si>
  <si>
    <t>Пушкинский, Пушкинский (46758000);</t>
  </si>
  <si>
    <t>Щёлково, Щёлково (46788000);</t>
  </si>
  <si>
    <t>Красногорск, Красногорск (46744000);</t>
  </si>
  <si>
    <t>Люберцы, Люберцы (46748000);</t>
  </si>
  <si>
    <t>городской округ Лосино-Петровский, городской округ Лосино-Петровский (46742000);</t>
  </si>
  <si>
    <t>городской округ Егорьевск, городской округ Егорьевск (46722000);</t>
  </si>
  <si>
    <t>г.о. Протвино, Заводской пр-д, д. 30</t>
  </si>
  <si>
    <t xml:space="preserve">г. Красноармейск - кот. №1 пр-т Испытателей, 10
г. Красноармейск - кот. №2 ул. Академика Янгеля, 41
г. Красноармейск - кот. №3 ул. Новая Жизнь
</t>
  </si>
  <si>
    <t xml:space="preserve">г.о. Щелково, рп. Монино - кот. №1 ул. Авиационная, 1
г.о. Щелково, рп. Монино - кот. №2 ул. Баранова, 12
г.о. Щелково - кот. мкр. Богородский, 13
г.о. Щелково - кот. ул. Космодемьянская
г.о. Щелково - кот. №2 ул. Строителей
г.о. Щелково - кот. №3 ул. Пионерская
г.о. Щелково - кот. №4 ул. Иванова
г.о. Щелково - кот. ул. Центральная, 61
г.о. Щелково, д. Медвежьи Озера, ул. Юбилейная, д. 11/1
</t>
  </si>
  <si>
    <t xml:space="preserve">г. Красногорск - кот. №1 ул. Красногорский б-р, д. 4, соор. 1
г. Красногорск - кот. №2 ул. Павшинский б-р, д. 4, соор. 1
</t>
  </si>
  <si>
    <t>г. Люберцы - кот., пр-т Гагарина, д. 6</t>
  </si>
  <si>
    <t xml:space="preserve">г.о. Лосино-Петровский - кот. п. Биокомбината
г.о. Лосино-Петровский - кот. ул. Набережная, п. Свердловский
</t>
  </si>
  <si>
    <t>г.о. Егорьевск - кот. мкр №5</t>
  </si>
  <si>
    <t>Вид деятельности:_x000D_
  - Подключение (технологическое присоединение) к системе теплоснабжения_x000D_
_x000D_
Территория оказания услуг:_x000D_
  - городской округ Протвино, городской округ Протвино (46767000);_x000D_
_x000D_
Централизованная система теплоснабжения:_x000D_
  - г.о. Протвино, Заводской пр-д, д. 30</t>
  </si>
  <si>
    <t xml:space="preserve">Вид деятельности:_x000D_
  - Подключение (технологическое присоединение) к системе теплоснабжения_x000D_
_x000D_
Территория оказания услуг:_x000D_
  - Пушкинский, Пушкинский (46758000);_x000D_
_x000D_
Централизованная система теплоснабжения:_x000D_
  - г. Красноармейск - кот. №1 пр-т Испытателей, 10
г. Красноармейск - кот. №2 ул. Академика Янгеля, 41
г. Красноармейск - кот. №3 ул. Новая Жизнь
</t>
  </si>
  <si>
    <t xml:space="preserve">Вид деятельности:_x000D_
  - Подключение (технологическое присоединение) к системе теплоснабжения_x000D_
_x000D_
Территория оказания услуг:_x000D_
  - Щёлково, Щёлково (46788000);_x000D_
_x000D_
Централизованная система теплоснабжения:_x000D_
  - г.о. Щелково, рп. Монино - кот. №1 ул. Авиационная, 1
г.о. Щелково, рп. Монино - кот. №2 ул. Баранова, 12
г.о. Щелково - кот. мкр. Богородский, 13
г.о. Щелково - кот. ул. Космодемьянская
г.о. Щелково - кот. №2 ул. Строителей
г.о. Щелково - кот. №3 ул. Пионерская
г.о. Щелково - кот. №4 ул. Иванова
г.о. Щелково - кот. ул. Центральная, 61
г.о. Щелково, д. Медвежьи Озера, ул. Юбилейная, д. 11/1
</t>
  </si>
  <si>
    <t xml:space="preserve">Вид деятельности:_x000D_
  - Подключение (технологическое присоединение) к системе теплоснабжения_x000D_
_x000D_
Территория оказания услуг:_x000D_
  - Красногорск, Красногорск (46744000);_x000D_
_x000D_
Централизованная система теплоснабжения:_x000D_
  - г. Красногорск - кот. №1 ул. Красногорский б-р, д. 4, соор. 1
г. Красногорск - кот. №2 ул. Павшинский б-р, д. 4, соор. 1
</t>
  </si>
  <si>
    <t>Вид деятельности:_x000D_
  - Подключение (технологическое присоединение) к системе теплоснабжения_x000D_
_x000D_
Территория оказания услуг:_x000D_
  - Люберцы, Люберцы (46748000);_x000D_
_x000D_
Централизованная система теплоснабжения:_x000D_
  - г. Люберцы - кот., пр-т Гагарина, д. 6</t>
  </si>
  <si>
    <t xml:space="preserve">Вид деятельности:_x000D_
  - Подключение (технологическое присоединение) к системе теплоснабжения_x000D_
_x000D_
Территория оказания услуг:_x000D_
  - городской округ Лосино-Петровский, городской округ Лосино-Петровский (46742000);_x000D_
_x000D_
Централизованная система теплоснабжения:_x000D_
  - г.о. Лосино-Петровский - кот. п. Биокомбината
г.о. Лосино-Петровский - кот. ул. Набережная, п. Свердловский
</t>
  </si>
  <si>
    <t>Вид деятельности:_x000D_
  - Подключение (технологическое присоединение) к системе теплоснабжения_x000D_
_x000D_
Территория оказания услуг:_x000D_
  - городской округ Егорьевск, городской округ Егорьевск (46722000);_x000D_
_x000D_
Централизованная система теплоснабжения:_x000D_
  - г.о. Егорьевск - кот. мкр №5</t>
  </si>
  <si>
    <t>городской округ Протвино (46767000)</t>
  </si>
  <si>
    <t>Пушкинский (46758000)</t>
  </si>
  <si>
    <t>Щёлково (46788000)</t>
  </si>
  <si>
    <t>Красногорск (46744000)</t>
  </si>
  <si>
    <t>Люберцы (46748000)</t>
  </si>
  <si>
    <t>городской округ Лосино-Петровский (46742000)</t>
  </si>
  <si>
    <t>городской округ Егорьевск (46722000)</t>
  </si>
  <si>
    <t>5.2</t>
  </si>
  <si>
    <t>5.3</t>
  </si>
  <si>
    <t>5.4</t>
  </si>
  <si>
    <t>5.5</t>
  </si>
  <si>
    <t>5.6</t>
  </si>
  <si>
    <t>5.7</t>
  </si>
  <si>
    <t>2 - участок вне зоны ответственности РСО
2 - у заявителя имеется свой собственный источник тепловой энергии</t>
  </si>
  <si>
    <t>3 - отсутствие резерва пропускной способности тепловых сетей</t>
  </si>
  <si>
    <t>1 - участок вне зоны ответственности РСО
1 - у заявителя имеется свой собственный источник тепловой энергии
7 - отсутствие резерва пропускной способности тепловых сетей</t>
  </si>
  <si>
    <t>6 - отсутствие резерва тепловой мощности</t>
  </si>
  <si>
    <t>заявок не поступало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</si>
</sst>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&quot;₽&quot;* #,##0_);_(&quot;₽&quot;* \(#,##0\);_(&quot;₽&quot;* &quot;-&quot;_);_(@_)"/>
    <numFmt numFmtId="165" formatCode="_(* #,##0_);_(* \(#,##0\);_(* &quot;-&quot;_);_(@_)"/>
    <numFmt numFmtId="166" formatCode="_(&quot;₽&quot;* #,##0.00_);_(&quot;₽&quot;* \(#,##0.00\);_(&quot;₽&quot;* &quot;-&quot;??_);_(@_)"/>
    <numFmt numFmtId="167" formatCode="_(* #,##0.00_);_(* \(#,##0.00\);_(* &quot;-&quot;??_);_(@_)"/>
    <numFmt numFmtId="168" formatCode="&quot;$&quot;#,##0_);[Red]\(&quot;$&quot;#,##0\)"/>
    <numFmt numFmtId="169" formatCode="_-* #,##0.00[$€-1]_-;\-* #,##0.00[$€-1]_-;_-* &quot;-&quot;??[$€-1]_-"/>
    <numFmt numFmtId="170" formatCode="000000"/>
    <numFmt numFmtId="171" formatCode="#,##0.0"/>
    <numFmt numFmtId="172" formatCode="#,##0.000"/>
    <numFmt numFmtId="173" formatCode="#,##0.0000"/>
  </numFmts>
  <fonts count="83" x14ac:knownFonts="1">
    <font>
      <sz val="9"/>
      <color indexed="8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b/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333333"/>
      <name val="Arial"/>
      <family val="2"/>
      <charset val="204"/>
    </font>
  </fonts>
  <fills count="4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indexed="23"/>
      </right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indexed="23"/>
      </right>
      <top/>
      <bottom style="thin">
        <color rgb="FFBCBCBC"/>
      </bottom>
      <diagonal/>
    </border>
    <border>
      <left style="thin">
        <color indexed="23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/>
      <diagonal/>
    </border>
  </borders>
  <cellStyleXfs count="106">
    <xf numFmtId="49" fontId="0" fillId="0" borderId="0" applyBorder="0">
      <alignment vertical="top"/>
    </xf>
    <xf numFmtId="0" fontId="2" fillId="0" borderId="0"/>
    <xf numFmtId="169" fontId="2" fillId="0" borderId="0"/>
    <xf numFmtId="0" fontId="37" fillId="0" borderId="0"/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68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36" fillId="3" borderId="2" applyNumberFormat="0">
      <alignment horizontal="center" vertical="center"/>
    </xf>
    <xf numFmtId="0" fontId="13" fillId="4" borderId="1" applyNumberFormat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26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0" fontId="21" fillId="0" borderId="0"/>
    <xf numFmtId="0" fontId="51" fillId="0" borderId="0"/>
    <xf numFmtId="0" fontId="1" fillId="0" borderId="0"/>
    <xf numFmtId="0" fontId="35" fillId="6" borderId="0" applyNumberFormat="0" applyBorder="0" applyAlignment="0">
      <alignment horizontal="left" vertical="center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5" fillId="6" borderId="0" applyBorder="0">
      <alignment vertical="top"/>
    </xf>
    <xf numFmtId="49" fontId="35" fillId="0" borderId="0" applyBorder="0">
      <alignment vertical="top"/>
    </xf>
    <xf numFmtId="49" fontId="5" fillId="0" borderId="0" applyBorder="0">
      <alignment vertical="top"/>
    </xf>
    <xf numFmtId="0" fontId="21" fillId="0" borderId="0"/>
    <xf numFmtId="49" fontId="5" fillId="0" borderId="0" applyBorder="0">
      <alignment vertical="top"/>
    </xf>
    <xf numFmtId="0" fontId="21" fillId="0" borderId="0"/>
    <xf numFmtId="0" fontId="2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61" fillId="0" borderId="0" applyNumberFormat="0" applyFill="0" applyBorder="0" applyAlignment="0" applyProtection="0"/>
    <xf numFmtId="0" fontId="62" fillId="0" borderId="44" applyNumberFormat="0" applyFill="0" applyAlignment="0" applyProtection="0"/>
    <xf numFmtId="0" fontId="63" fillId="0" borderId="45" applyNumberFormat="0" applyFill="0" applyAlignment="0" applyProtection="0"/>
    <xf numFmtId="0" fontId="64" fillId="0" borderId="46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47" applyNumberFormat="0" applyAlignment="0" applyProtection="0"/>
    <xf numFmtId="0" fontId="69" fillId="19" borderId="48" applyNumberFormat="0" applyAlignment="0" applyProtection="0"/>
    <xf numFmtId="0" fontId="70" fillId="0" borderId="49" applyNumberFormat="0" applyFill="0" applyAlignment="0" applyProtection="0"/>
    <xf numFmtId="0" fontId="71" fillId="20" borderId="50" applyNumberFormat="0" applyAlignment="0" applyProtection="0"/>
    <xf numFmtId="0" fontId="72" fillId="0" borderId="0" applyNumberFormat="0" applyFill="0" applyBorder="0" applyAlignment="0" applyProtection="0"/>
    <xf numFmtId="0" fontId="32" fillId="21" borderId="51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52" applyNumberFormat="0" applyFill="0" applyAlignment="0" applyProtection="0"/>
    <xf numFmtId="0" fontId="52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4" borderId="0" applyNumberFormat="0" applyBorder="0" applyAlignment="0" applyProtection="0"/>
    <xf numFmtId="0" fontId="54" fillId="35" borderId="0" applyNumberFormat="0" applyBorder="0" applyAlignment="0" applyProtection="0"/>
    <xf numFmtId="0" fontId="54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4" fillId="43" borderId="0" applyNumberFormat="0" applyBorder="0" applyAlignment="0" applyProtection="0"/>
    <xf numFmtId="0" fontId="54" fillId="44" borderId="0" applyNumberFormat="0" applyBorder="0" applyAlignment="0" applyProtection="0"/>
    <xf numFmtId="0" fontId="52" fillId="45" borderId="0" applyNumberFormat="0" applyBorder="0" applyAlignment="0" applyProtection="0"/>
    <xf numFmtId="171" fontId="5" fillId="5" borderId="0">
      <protection locked="0"/>
    </xf>
    <xf numFmtId="172" fontId="5" fillId="5" borderId="0">
      <protection locked="0"/>
    </xf>
    <xf numFmtId="173" fontId="5" fillId="5" borderId="0">
      <protection locked="0"/>
    </xf>
    <xf numFmtId="49" fontId="5" fillId="0" borderId="0" applyBorder="0">
      <alignment vertical="top"/>
    </xf>
    <xf numFmtId="49" fontId="35" fillId="0" borderId="0" applyBorder="0">
      <alignment vertical="top"/>
    </xf>
    <xf numFmtId="167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9" fontId="32" fillId="0" borderId="0" applyFont="0" applyFill="0" applyBorder="0" applyAlignment="0" applyProtection="0"/>
  </cellStyleXfs>
  <cellXfs count="443">
    <xf numFmtId="49" fontId="0" fillId="0" borderId="0" xfId="0">
      <alignment vertical="top"/>
    </xf>
    <xf numFmtId="49" fontId="5" fillId="7" borderId="4" xfId="0" applyFont="1" applyFill="1" applyBorder="1" applyAlignment="1">
      <alignment horizontal="center" vertical="top"/>
    </xf>
    <xf numFmtId="49" fontId="5" fillId="0" borderId="0" xfId="48" applyAlignment="1">
      <alignment vertical="center" wrapText="1"/>
    </xf>
    <xf numFmtId="49" fontId="10" fillId="0" borderId="0" xfId="48" applyFont="1" applyAlignment="1">
      <alignment vertical="center"/>
    </xf>
    <xf numFmtId="0" fontId="10" fillId="0" borderId="0" xfId="47" applyFont="1" applyAlignment="1">
      <alignment horizontal="center" vertical="center" wrapText="1"/>
    </xf>
    <xf numFmtId="0" fontId="5" fillId="0" borderId="0" xfId="47" applyFont="1" applyAlignment="1">
      <alignment vertical="center" wrapText="1"/>
    </xf>
    <xf numFmtId="0" fontId="5" fillId="0" borderId="0" xfId="47" applyFont="1" applyAlignment="1">
      <alignment horizontal="left" vertical="center" wrapText="1"/>
    </xf>
    <xf numFmtId="0" fontId="5" fillId="0" borderId="0" xfId="47" applyFont="1"/>
    <xf numFmtId="49" fontId="5" fillId="0" borderId="0" xfId="42">
      <alignment vertical="top"/>
    </xf>
    <xf numFmtId="0" fontId="10" fillId="0" borderId="0" xfId="50" applyFont="1" applyAlignment="1">
      <alignment vertical="center" wrapText="1"/>
    </xf>
    <xf numFmtId="0" fontId="10" fillId="0" borderId="0" xfId="50" applyFont="1" applyAlignment="1">
      <alignment horizontal="left" vertical="center" wrapText="1"/>
    </xf>
    <xf numFmtId="0" fontId="5" fillId="0" borderId="0" xfId="50" applyAlignment="1">
      <alignment vertical="center" wrapText="1"/>
    </xf>
    <xf numFmtId="0" fontId="5" fillId="0" borderId="0" xfId="50" applyAlignment="1">
      <alignment vertical="center"/>
    </xf>
    <xf numFmtId="49" fontId="10" fillId="0" borderId="0" xfId="50" applyNumberFormat="1" applyFont="1" applyAlignment="1">
      <alignment horizontal="left" vertical="center" wrapText="1"/>
    </xf>
    <xf numFmtId="49" fontId="0" fillId="8" borderId="0" xfId="0" applyFill="1">
      <alignment vertical="top"/>
    </xf>
    <xf numFmtId="0" fontId="5" fillId="0" borderId="0" xfId="53" applyFont="1" applyAlignment="1">
      <alignment vertical="center" wrapText="1"/>
    </xf>
    <xf numFmtId="0" fontId="21" fillId="0" borderId="0" xfId="45"/>
    <xf numFmtId="0" fontId="5" fillId="0" borderId="0" xfId="49" applyFont="1" applyAlignment="1">
      <alignment horizontal="left" vertical="center" wrapText="1" indent="1"/>
    </xf>
    <xf numFmtId="4" fontId="5" fillId="0" borderId="0" xfId="33" applyFill="1" applyBorder="1" applyAlignment="1">
      <alignment horizontal="right" vertical="center" wrapText="1"/>
    </xf>
    <xf numFmtId="0" fontId="19" fillId="8" borderId="0" xfId="53" applyFont="1" applyFill="1" applyAlignment="1">
      <alignment horizontal="center" vertical="center" wrapText="1"/>
    </xf>
    <xf numFmtId="0" fontId="5" fillId="0" borderId="5" xfId="49" applyFont="1" applyBorder="1" applyAlignment="1">
      <alignment vertical="center" wrapText="1"/>
    </xf>
    <xf numFmtId="0" fontId="0" fillId="0" borderId="5" xfId="49" applyFont="1" applyBorder="1" applyAlignment="1">
      <alignment vertical="center" wrapText="1"/>
    </xf>
    <xf numFmtId="0" fontId="52" fillId="0" borderId="0" xfId="50" applyFont="1" applyAlignment="1">
      <alignment horizontal="center" vertical="center" wrapText="1"/>
    </xf>
    <xf numFmtId="0" fontId="0" fillId="0" borderId="0" xfId="49" applyFont="1" applyAlignment="1">
      <alignment vertical="center" wrapText="1"/>
    </xf>
    <xf numFmtId="0" fontId="18" fillId="0" borderId="0" xfId="19" applyFill="1" applyBorder="1" applyAlignment="1">
      <alignment horizontal="left" vertical="top" wrapText="1"/>
    </xf>
    <xf numFmtId="49" fontId="14" fillId="0" borderId="0" xfId="40" applyFont="1" applyFill="1" applyBorder="1" applyAlignment="1">
      <alignment vertical="top" wrapText="1"/>
    </xf>
    <xf numFmtId="0" fontId="18" fillId="0" borderId="0" xfId="19" applyFill="1" applyBorder="1" applyAlignment="1">
      <alignment horizontal="right" vertical="top" wrapText="1"/>
    </xf>
    <xf numFmtId="49" fontId="0" fillId="8" borderId="0" xfId="0" applyFill="1" applyAlignment="1">
      <alignment horizontal="center" vertical="top" wrapText="1"/>
    </xf>
    <xf numFmtId="49" fontId="0" fillId="0" borderId="0" xfId="0" applyAlignment="1">
      <alignment horizontal="center" vertical="top" wrapText="1"/>
    </xf>
    <xf numFmtId="0" fontId="10" fillId="0" borderId="0" xfId="53" applyFont="1" applyAlignment="1">
      <alignment vertical="center" wrapText="1"/>
    </xf>
    <xf numFmtId="49" fontId="7" fillId="8" borderId="0" xfId="0" applyFont="1" applyFill="1" applyAlignment="1">
      <alignment horizontal="center" vertical="center"/>
    </xf>
    <xf numFmtId="0" fontId="1" fillId="0" borderId="0" xfId="36"/>
    <xf numFmtId="0" fontId="5" fillId="0" borderId="0" xfId="41" applyNumberFormat="1" applyFont="1">
      <alignment vertical="top"/>
    </xf>
    <xf numFmtId="0" fontId="0" fillId="0" borderId="0" xfId="53" applyFont="1" applyAlignment="1">
      <alignment vertical="center" wrapText="1"/>
    </xf>
    <xf numFmtId="0" fontId="27" fillId="0" borderId="0" xfId="53" applyFont="1" applyAlignment="1">
      <alignment horizontal="center" vertical="center" wrapText="1"/>
    </xf>
    <xf numFmtId="0" fontId="27" fillId="0" borderId="0" xfId="47" applyFont="1" applyAlignment="1">
      <alignment horizontal="center" vertical="center"/>
    </xf>
    <xf numFmtId="0" fontId="31" fillId="0" borderId="0" xfId="53" applyFont="1" applyAlignment="1">
      <alignment horizontal="center" vertical="center" wrapText="1"/>
    </xf>
    <xf numFmtId="0" fontId="18" fillId="0" borderId="0" xfId="19" applyFill="1" applyBorder="1" applyAlignment="1">
      <alignment horizontal="left" vertical="top"/>
    </xf>
    <xf numFmtId="49" fontId="5" fillId="0" borderId="0" xfId="50" applyNumberFormat="1" applyAlignment="1">
      <alignment horizontal="center" vertical="center" wrapText="1"/>
    </xf>
    <xf numFmtId="0" fontId="31" fillId="0" borderId="0" xfId="47" applyFont="1" applyAlignment="1">
      <alignment horizontal="center" vertical="center"/>
    </xf>
    <xf numFmtId="49" fontId="19" fillId="8" borderId="0" xfId="53" applyNumberFormat="1" applyFont="1" applyFill="1" applyAlignment="1">
      <alignment horizontal="center" vertical="center" wrapText="1"/>
    </xf>
    <xf numFmtId="0" fontId="5" fillId="0" borderId="27" xfId="47" applyFont="1" applyBorder="1" applyAlignment="1">
      <alignment horizontal="center" vertical="center" wrapText="1"/>
    </xf>
    <xf numFmtId="0" fontId="5" fillId="7" borderId="27" xfId="50" applyFill="1" applyBorder="1" applyAlignment="1">
      <alignment horizontal="center" vertical="center"/>
    </xf>
    <xf numFmtId="49" fontId="5" fillId="7" borderId="27" xfId="50" applyNumberFormat="1" applyFill="1" applyBorder="1" applyAlignment="1">
      <alignment horizontal="center" vertical="center" wrapText="1"/>
    </xf>
    <xf numFmtId="49" fontId="5" fillId="0" borderId="27" xfId="50" applyNumberFormat="1" applyBorder="1" applyAlignment="1">
      <alignment horizontal="center" vertical="center" wrapText="1"/>
    </xf>
    <xf numFmtId="0" fontId="5" fillId="0" borderId="27" xfId="32" applyFont="1" applyBorder="1">
      <alignment horizontal="center" vertical="center" wrapText="1"/>
    </xf>
    <xf numFmtId="0" fontId="5" fillId="0" borderId="27" xfId="53" applyFont="1" applyBorder="1" applyAlignment="1">
      <alignment horizontal="center" vertical="center" wrapText="1"/>
    </xf>
    <xf numFmtId="49" fontId="5" fillId="0" borderId="27" xfId="47" applyNumberFormat="1" applyFont="1" applyBorder="1" applyAlignment="1">
      <alignment horizontal="left" vertical="center" wrapText="1"/>
    </xf>
    <xf numFmtId="49" fontId="5" fillId="9" borderId="27" xfId="47" applyNumberFormat="1" applyFont="1" applyFill="1" applyBorder="1" applyAlignment="1" applyProtection="1">
      <alignment horizontal="left" vertical="center" wrapText="1"/>
      <protection locked="0"/>
    </xf>
    <xf numFmtId="49" fontId="5" fillId="9" borderId="27" xfId="50" applyNumberFormat="1" applyFill="1" applyBorder="1" applyAlignment="1" applyProtection="1">
      <alignment horizontal="center" vertical="center" wrapText="1"/>
      <protection locked="0"/>
    </xf>
    <xf numFmtId="0" fontId="5" fillId="0" borderId="0" xfId="31" applyFont="1" applyBorder="1" applyAlignment="1">
      <alignment vertical="center" wrapText="1"/>
    </xf>
    <xf numFmtId="49" fontId="5" fillId="0" borderId="0" xfId="0" applyFont="1">
      <alignment vertical="top"/>
    </xf>
    <xf numFmtId="49" fontId="7" fillId="0" borderId="0" xfId="0" applyFont="1" applyAlignment="1">
      <alignment horizontal="center" vertical="center"/>
    </xf>
    <xf numFmtId="49" fontId="0" fillId="0" borderId="0" xfId="51" applyNumberFormat="1" applyFont="1" applyAlignment="1">
      <alignment vertical="center" wrapText="1"/>
    </xf>
    <xf numFmtId="49" fontId="12" fillId="0" borderId="0" xfId="0" applyFont="1" applyAlignment="1">
      <alignment horizontal="center" vertical="top"/>
    </xf>
    <xf numFmtId="49" fontId="0" fillId="0" borderId="0" xfId="0" applyAlignment="1">
      <alignment horizontal="center" vertical="center"/>
    </xf>
    <xf numFmtId="49" fontId="12" fillId="0" borderId="0" xfId="0" applyFont="1">
      <alignment vertical="top"/>
    </xf>
    <xf numFmtId="49" fontId="5" fillId="0" borderId="0" xfId="51" applyNumberFormat="1" applyFont="1" applyAlignment="1">
      <alignment vertical="center" wrapText="1"/>
    </xf>
    <xf numFmtId="0" fontId="5" fillId="0" borderId="0" xfId="51" applyFont="1" applyAlignment="1">
      <alignment vertical="center"/>
    </xf>
    <xf numFmtId="49" fontId="5" fillId="0" borderId="0" xfId="0" applyFont="1" applyAlignment="1">
      <alignment vertical="center" wrapText="1"/>
    </xf>
    <xf numFmtId="49" fontId="0" fillId="0" borderId="0" xfId="0" applyAlignment="1">
      <alignment horizontal="center" vertical="top"/>
    </xf>
    <xf numFmtId="49" fontId="0" fillId="0" borderId="0" xfId="0" applyAlignment="1">
      <alignment vertical="top" wrapText="1"/>
    </xf>
    <xf numFmtId="0" fontId="19" fillId="0" borderId="28" xfId="53" applyFont="1" applyBorder="1" applyAlignment="1">
      <alignment horizontal="center" vertical="center" wrapText="1"/>
    </xf>
    <xf numFmtId="49" fontId="0" fillId="0" borderId="28" xfId="0" applyBorder="1" applyAlignment="1">
      <alignment horizontal="center" vertical="center" wrapText="1"/>
    </xf>
    <xf numFmtId="0" fontId="0" fillId="0" borderId="28" xfId="0" applyNumberFormat="1" applyBorder="1" applyAlignment="1">
      <alignment horizontal="center" vertical="center" wrapText="1"/>
    </xf>
    <xf numFmtId="0" fontId="5" fillId="0" borderId="0" xfId="53" applyFont="1" applyAlignment="1">
      <alignment horizontal="right" vertical="center" wrapText="1"/>
    </xf>
    <xf numFmtId="49" fontId="27" fillId="0" borderId="0" xfId="32" applyNumberFormat="1" applyFont="1" applyBorder="1">
      <alignment horizontal="center" vertical="center" wrapText="1"/>
    </xf>
    <xf numFmtId="49" fontId="10" fillId="0" borderId="0" xfId="0" applyFont="1" applyBorder="1">
      <alignment vertical="top"/>
    </xf>
    <xf numFmtId="49" fontId="0" fillId="0" borderId="0" xfId="0" applyBorder="1">
      <alignment vertical="top"/>
    </xf>
    <xf numFmtId="0" fontId="5" fillId="0" borderId="27" xfId="47" applyFont="1" applyBorder="1" applyAlignment="1">
      <alignment horizontal="center" vertical="center"/>
    </xf>
    <xf numFmtId="0" fontId="31" fillId="0" borderId="0" xfId="47" applyFont="1" applyAlignment="1">
      <alignment horizontal="center" vertical="center" wrapText="1"/>
    </xf>
    <xf numFmtId="49" fontId="8" fillId="0" borderId="0" xfId="0" applyFont="1" applyAlignment="1">
      <alignment horizontal="left" vertical="top" wrapText="1"/>
    </xf>
    <xf numFmtId="49" fontId="8" fillId="0" borderId="0" xfId="0" applyFont="1">
      <alignment vertical="top"/>
    </xf>
    <xf numFmtId="49" fontId="7" fillId="10" borderId="29" xfId="0" applyFont="1" applyFill="1" applyBorder="1" applyAlignment="1">
      <alignment horizontal="center" vertical="center"/>
    </xf>
    <xf numFmtId="49" fontId="39" fillId="10" borderId="30" xfId="0" applyFont="1" applyFill="1" applyBorder="1" applyAlignment="1">
      <alignment horizontal="left" vertical="center"/>
    </xf>
    <xf numFmtId="0" fontId="22" fillId="0" borderId="0" xfId="50" applyFont="1" applyAlignment="1">
      <alignment vertical="center" wrapText="1"/>
    </xf>
    <xf numFmtId="0" fontId="5" fillId="0" borderId="0" xfId="50" applyAlignment="1">
      <alignment horizontal="right" vertical="center" wrapText="1" indent="1"/>
    </xf>
    <xf numFmtId="14" fontId="10" fillId="0" borderId="0" xfId="50" applyNumberFormat="1" applyFont="1" applyAlignment="1">
      <alignment horizontal="center" vertical="center" wrapText="1"/>
    </xf>
    <xf numFmtId="0" fontId="10" fillId="0" borderId="0" xfId="50" applyFont="1" applyAlignment="1">
      <alignment horizontal="center" vertical="center" wrapText="1"/>
    </xf>
    <xf numFmtId="0" fontId="0" fillId="0" borderId="0" xfId="50" applyFont="1" applyAlignment="1">
      <alignment horizontal="right" vertical="center" wrapText="1" indent="1"/>
    </xf>
    <xf numFmtId="0" fontId="22" fillId="0" borderId="0" xfId="50" applyFont="1" applyAlignment="1">
      <alignment horizontal="center" vertical="center" wrapText="1"/>
    </xf>
    <xf numFmtId="49" fontId="5" fillId="0" borderId="0" xfId="50" applyNumberFormat="1" applyAlignment="1">
      <alignment horizontal="right" vertical="center" wrapText="1" indent="1"/>
    </xf>
    <xf numFmtId="0" fontId="5" fillId="0" borderId="0" xfId="50" applyAlignment="1">
      <alignment horizontal="center" vertical="center" wrapText="1"/>
    </xf>
    <xf numFmtId="0" fontId="5" fillId="0" borderId="0" xfId="50" applyAlignment="1">
      <alignment horizontal="right" vertical="center"/>
    </xf>
    <xf numFmtId="0" fontId="7" fillId="0" borderId="0" xfId="50" applyFont="1" applyAlignment="1">
      <alignment vertical="center" wrapText="1"/>
    </xf>
    <xf numFmtId="0" fontId="24" fillId="0" borderId="0" xfId="50" applyFont="1" applyAlignment="1">
      <alignment horizontal="center" vertical="center" wrapText="1"/>
    </xf>
    <xf numFmtId="14" fontId="5" fillId="0" borderId="0" xfId="50" applyNumberFormat="1" applyAlignment="1">
      <alignment horizontal="center" vertical="center" wrapText="1"/>
    </xf>
    <xf numFmtId="0" fontId="31" fillId="0" borderId="0" xfId="47" applyFont="1" applyAlignment="1">
      <alignment horizontal="center"/>
    </xf>
    <xf numFmtId="0" fontId="0" fillId="0" borderId="0" xfId="0" applyNumberFormat="1">
      <alignment vertical="top"/>
    </xf>
    <xf numFmtId="49" fontId="23" fillId="0" borderId="32" xfId="40" applyFont="1" applyFill="1" applyBorder="1" applyAlignment="1">
      <alignment vertical="center" wrapText="1"/>
    </xf>
    <xf numFmtId="49" fontId="23" fillId="0" borderId="33" xfId="40" applyFont="1" applyFill="1" applyBorder="1" applyAlignment="1">
      <alignment vertical="center" wrapText="1"/>
    </xf>
    <xf numFmtId="49" fontId="23" fillId="0" borderId="33" xfId="40" applyFont="1" applyFill="1" applyBorder="1" applyAlignment="1">
      <alignment horizontal="center" vertical="center" wrapText="1"/>
    </xf>
    <xf numFmtId="49" fontId="11" fillId="0" borderId="0" xfId="29" applyNumberFormat="1" applyFont="1" applyFill="1" applyBorder="1" applyAlignment="1" applyProtection="1">
      <alignment wrapText="1"/>
    </xf>
    <xf numFmtId="49" fontId="11" fillId="0" borderId="0" xfId="29" applyNumberFormat="1" applyFont="1" applyFill="1" applyBorder="1" applyAlignment="1" applyProtection="1">
      <alignment horizontal="left" wrapText="1"/>
    </xf>
    <xf numFmtId="49" fontId="23" fillId="0" borderId="34" xfId="40" applyFont="1" applyFill="1" applyBorder="1" applyAlignment="1">
      <alignment vertical="center" wrapText="1"/>
    </xf>
    <xf numFmtId="49" fontId="52" fillId="0" borderId="0" xfId="0" applyFont="1">
      <alignment vertical="top"/>
    </xf>
    <xf numFmtId="49" fontId="0" fillId="0" borderId="35" xfId="0" applyBorder="1">
      <alignment vertical="top"/>
    </xf>
    <xf numFmtId="49" fontId="0" fillId="0" borderId="36" xfId="0" applyBorder="1">
      <alignment vertical="top"/>
    </xf>
    <xf numFmtId="49" fontId="14" fillId="0" borderId="37" xfId="40" applyFont="1" applyFill="1" applyBorder="1" applyAlignment="1">
      <alignment wrapText="1"/>
    </xf>
    <xf numFmtId="49" fontId="0" fillId="0" borderId="38" xfId="0" applyBorder="1">
      <alignment vertical="top"/>
    </xf>
    <xf numFmtId="49" fontId="0" fillId="0" borderId="10" xfId="0" applyBorder="1">
      <alignment vertical="top"/>
    </xf>
    <xf numFmtId="49" fontId="14" fillId="0" borderId="0" xfId="40" applyFont="1" applyFill="1" applyBorder="1" applyAlignment="1">
      <alignment wrapText="1"/>
    </xf>
    <xf numFmtId="49" fontId="20" fillId="0" borderId="11" xfId="40" applyFont="1" applyFill="1" applyBorder="1" applyAlignment="1">
      <alignment horizontal="left" vertical="center" wrapText="1"/>
    </xf>
    <xf numFmtId="49" fontId="20" fillId="0" borderId="0" xfId="40" applyFont="1" applyFill="1" applyBorder="1" applyAlignment="1">
      <alignment horizontal="left" vertical="center" wrapText="1"/>
    </xf>
    <xf numFmtId="49" fontId="14" fillId="0" borderId="11" xfId="40" applyFont="1" applyFill="1" applyBorder="1" applyAlignment="1">
      <alignment wrapText="1"/>
    </xf>
    <xf numFmtId="0" fontId="14" fillId="0" borderId="0" xfId="46" applyFont="1" applyAlignment="1">
      <alignment horizontal="right" vertical="top" wrapText="1"/>
    </xf>
    <xf numFmtId="49" fontId="14" fillId="0" borderId="0" xfId="40" applyFont="1" applyFill="1" applyBorder="1" applyAlignment="1">
      <alignment horizontal="right" wrapText="1"/>
    </xf>
    <xf numFmtId="49" fontId="0" fillId="0" borderId="39" xfId="0" applyBorder="1">
      <alignment vertical="top"/>
    </xf>
    <xf numFmtId="49" fontId="0" fillId="0" borderId="40" xfId="0" applyBorder="1">
      <alignment vertical="top"/>
    </xf>
    <xf numFmtId="49" fontId="20" fillId="0" borderId="41" xfId="40" applyFont="1" applyFill="1" applyBorder="1" applyAlignment="1">
      <alignment horizontal="left" vertical="center" wrapText="1"/>
    </xf>
    <xf numFmtId="49" fontId="20" fillId="0" borderId="42" xfId="40" applyFont="1" applyFill="1" applyBorder="1" applyAlignment="1">
      <alignment horizontal="left" vertical="center" wrapText="1"/>
    </xf>
    <xf numFmtId="49" fontId="32" fillId="5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9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7" borderId="6" xfId="37" applyNumberFormat="1" applyFont="1" applyFill="1" applyBorder="1" applyAlignment="1">
      <alignment horizontal="center" vertical="center" wrapText="1"/>
    </xf>
    <xf numFmtId="49" fontId="32" fillId="14" borderId="6" xfId="37" applyNumberFormat="1" applyFont="1" applyFill="1" applyBorder="1" applyAlignment="1">
      <alignment horizontal="center" vertical="center" wrapText="1"/>
    </xf>
    <xf numFmtId="49" fontId="0" fillId="5" borderId="43" xfId="0" applyFill="1" applyBorder="1" applyAlignment="1" applyProtection="1">
      <alignment horizontal="left" vertical="center" wrapText="1"/>
      <protection locked="0"/>
    </xf>
    <xf numFmtId="49" fontId="0" fillId="0" borderId="43" xfId="0" applyBorder="1" applyAlignment="1">
      <alignment horizontal="left" vertical="center" wrapText="1"/>
    </xf>
    <xf numFmtId="0" fontId="0" fillId="0" borderId="43" xfId="0" applyNumberFormat="1" applyBorder="1" applyAlignment="1">
      <alignment horizontal="center" vertical="center" wrapText="1"/>
    </xf>
    <xf numFmtId="49" fontId="0" fillId="0" borderId="0" xfId="0" applyBorder="1" applyAlignment="1">
      <alignment horizontal="left" vertical="center" wrapText="1"/>
    </xf>
    <xf numFmtId="0" fontId="0" fillId="0" borderId="0" xfId="0" applyNumberFormat="1" applyBorder="1" applyAlignment="1">
      <alignment horizontal="center" vertical="center" wrapText="1"/>
    </xf>
    <xf numFmtId="49" fontId="0" fillId="0" borderId="5" xfId="0" applyBorder="1" applyAlignment="1">
      <alignment horizontal="right" vertical="center" wrapText="1" indent="1"/>
    </xf>
    <xf numFmtId="0" fontId="0" fillId="0" borderId="5" xfId="0" applyNumberFormat="1" applyBorder="1" applyAlignment="1">
      <alignment horizontal="right" vertical="center" wrapText="1"/>
    </xf>
    <xf numFmtId="0" fontId="1" fillId="0" borderId="0" xfId="54"/>
    <xf numFmtId="49" fontId="5" fillId="0" borderId="0" xfId="38">
      <alignment vertical="top"/>
    </xf>
    <xf numFmtId="0" fontId="38" fillId="0" borderId="0" xfId="50" applyFont="1" applyAlignment="1">
      <alignment vertical="top" wrapText="1"/>
    </xf>
    <xf numFmtId="0" fontId="38" fillId="0" borderId="0" xfId="50" applyFont="1" applyAlignment="1">
      <alignment horizontal="right" vertical="top" wrapText="1"/>
    </xf>
    <xf numFmtId="0" fontId="52" fillId="0" borderId="0" xfId="50" applyFont="1" applyAlignment="1">
      <alignment horizontal="right" vertical="center" wrapText="1" indent="1"/>
    </xf>
    <xf numFmtId="49" fontId="52" fillId="0" borderId="0" xfId="50" applyNumberFormat="1" applyFont="1" applyAlignment="1">
      <alignment horizontal="center" vertical="center" wrapText="1"/>
    </xf>
    <xf numFmtId="0" fontId="30" fillId="0" borderId="0" xfId="53" applyFont="1" applyAlignment="1">
      <alignment vertical="center" wrapText="1"/>
    </xf>
    <xf numFmtId="4" fontId="0" fillId="0" borderId="0" xfId="33" applyFont="1" applyFill="1" applyBorder="1" applyAlignment="1">
      <alignment horizontal="center" vertical="center" wrapText="1"/>
    </xf>
    <xf numFmtId="4" fontId="5" fillId="0" borderId="0" xfId="33" applyFill="1" applyBorder="1" applyAlignment="1">
      <alignment horizontal="center" vertical="center" wrapText="1"/>
    </xf>
    <xf numFmtId="0" fontId="43" fillId="0" borderId="0" xfId="53" applyFont="1" applyAlignment="1">
      <alignment vertical="center" wrapText="1"/>
    </xf>
    <xf numFmtId="0" fontId="8" fillId="0" borderId="0" xfId="53" applyFont="1" applyAlignment="1">
      <alignment vertical="center" wrapText="1"/>
    </xf>
    <xf numFmtId="0" fontId="44" fillId="0" borderId="0" xfId="53" applyFont="1" applyAlignment="1">
      <alignment horizontal="center" vertical="center" wrapText="1"/>
    </xf>
    <xf numFmtId="0" fontId="35" fillId="0" borderId="0" xfId="39" applyNumberFormat="1" applyAlignment="1">
      <alignment vertical="center"/>
    </xf>
    <xf numFmtId="0" fontId="52" fillId="0" borderId="0" xfId="39" applyNumberFormat="1" applyFont="1" applyAlignment="1">
      <alignment vertical="center"/>
    </xf>
    <xf numFmtId="0" fontId="5" fillId="0" borderId="0" xfId="43" applyFont="1" applyAlignment="1">
      <alignment vertical="center" wrapText="1"/>
    </xf>
    <xf numFmtId="0" fontId="5" fillId="0" borderId="0" xfId="43" applyFont="1" applyAlignment="1">
      <alignment horizontal="center" vertical="center" wrapText="1"/>
    </xf>
    <xf numFmtId="0" fontId="45" fillId="0" borderId="0" xfId="43" applyFont="1" applyAlignment="1">
      <alignment horizontal="center" vertical="center" wrapText="1"/>
    </xf>
    <xf numFmtId="0" fontId="5" fillId="0" borderId="0" xfId="32" applyFont="1" applyBorder="1">
      <alignment horizontal="center" vertical="center" wrapText="1"/>
    </xf>
    <xf numFmtId="0" fontId="53" fillId="0" borderId="0" xfId="35" applyFont="1"/>
    <xf numFmtId="0" fontId="7" fillId="0" borderId="6" xfId="34" applyFont="1" applyBorder="1" applyAlignment="1">
      <alignment horizontal="justify" vertical="center" wrapText="1"/>
    </xf>
    <xf numFmtId="0" fontId="5" fillId="0" borderId="6" xfId="34" applyFont="1" applyBorder="1" applyAlignment="1">
      <alignment horizontal="justify" vertical="center" wrapText="1"/>
    </xf>
    <xf numFmtId="0" fontId="5" fillId="0" borderId="5" xfId="53" applyFont="1" applyBorder="1" applyAlignment="1">
      <alignment horizontal="center" vertical="center" wrapText="1"/>
    </xf>
    <xf numFmtId="170" fontId="5" fillId="0" borderId="5" xfId="32" applyNumberFormat="1" applyFont="1" applyBorder="1">
      <alignment horizontal="center" vertical="center" wrapText="1"/>
    </xf>
    <xf numFmtId="49" fontId="7" fillId="10" borderId="12" xfId="38" applyFont="1" applyFill="1" applyBorder="1" applyAlignment="1">
      <alignment horizontal="right" vertical="center" wrapText="1"/>
    </xf>
    <xf numFmtId="49" fontId="39" fillId="10" borderId="13" xfId="38" applyFont="1" applyFill="1" applyBorder="1" applyAlignment="1">
      <alignment horizontal="left" vertical="center" indent="2"/>
    </xf>
    <xf numFmtId="49" fontId="5" fillId="10" borderId="13" xfId="38" applyFill="1" applyBorder="1" applyAlignment="1">
      <alignment horizontal="right" vertical="center" wrapText="1"/>
    </xf>
    <xf numFmtId="49" fontId="5" fillId="10" borderId="14" xfId="38" applyFill="1" applyBorder="1" applyAlignment="1">
      <alignment horizontal="right" vertical="center" wrapText="1"/>
    </xf>
    <xf numFmtId="0" fontId="52" fillId="0" borderId="0" xfId="53" applyFont="1" applyAlignment="1">
      <alignment vertical="center" wrapText="1"/>
    </xf>
    <xf numFmtId="49" fontId="5" fillId="7" borderId="5" xfId="53" applyNumberFormat="1" applyFont="1" applyFill="1" applyBorder="1" applyAlignment="1">
      <alignment horizontal="center" vertical="center" wrapText="1"/>
    </xf>
    <xf numFmtId="49" fontId="39" fillId="10" borderId="13" xfId="38" applyFont="1" applyFill="1" applyBorder="1" applyAlignment="1">
      <alignment horizontal="left" vertical="center" indent="1"/>
    </xf>
    <xf numFmtId="49" fontId="27" fillId="0" borderId="5" xfId="32" applyNumberFormat="1" applyFont="1" applyBorder="1">
      <alignment horizontal="center" vertical="center" wrapText="1"/>
    </xf>
    <xf numFmtId="49" fontId="5" fillId="0" borderId="5" xfId="32" applyNumberFormat="1" applyFont="1" applyBorder="1">
      <alignment horizontal="center" vertical="center" wrapText="1"/>
    </xf>
    <xf numFmtId="49" fontId="7" fillId="10" borderId="13" xfId="38" applyFont="1" applyFill="1" applyBorder="1" applyAlignment="1">
      <alignment horizontal="right" vertical="center" wrapText="1"/>
    </xf>
    <xf numFmtId="49" fontId="7" fillId="10" borderId="14" xfId="38" applyFont="1" applyFill="1" applyBorder="1" applyAlignment="1">
      <alignment horizontal="right" vertical="center" wrapText="1"/>
    </xf>
    <xf numFmtId="49" fontId="5" fillId="0" borderId="16" xfId="32" applyNumberFormat="1" applyFont="1" applyBorder="1">
      <alignment horizontal="center" vertical="center" wrapText="1"/>
    </xf>
    <xf numFmtId="49" fontId="5" fillId="0" borderId="15" xfId="32" applyNumberFormat="1" applyFont="1" applyBorder="1">
      <alignment horizontal="center" vertical="center" wrapText="1"/>
    </xf>
    <xf numFmtId="0" fontId="5" fillId="12" borderId="7" xfId="47" applyFont="1" applyFill="1" applyBorder="1" applyAlignment="1">
      <alignment horizontal="center" vertical="center"/>
    </xf>
    <xf numFmtId="0" fontId="5" fillId="12" borderId="17" xfId="47" applyFont="1" applyFill="1" applyBorder="1" applyAlignment="1">
      <alignment horizontal="center" vertical="center"/>
    </xf>
    <xf numFmtId="0" fontId="5" fillId="10" borderId="12" xfId="32" applyFont="1" applyFill="1" applyBorder="1">
      <alignment horizontal="center" vertical="center" wrapText="1"/>
    </xf>
    <xf numFmtId="49" fontId="5" fillId="10" borderId="13" xfId="51" applyNumberFormat="1" applyFont="1" applyFill="1" applyBorder="1" applyAlignment="1">
      <alignment horizontal="center" vertical="center" wrapText="1"/>
    </xf>
    <xf numFmtId="49" fontId="5" fillId="10" borderId="13" xfId="32" applyNumberFormat="1" applyFont="1" applyFill="1" applyBorder="1">
      <alignment horizontal="center" vertical="center" wrapText="1"/>
    </xf>
    <xf numFmtId="49" fontId="35" fillId="10" borderId="13" xfId="39" applyFill="1" applyBorder="1" applyAlignment="1">
      <alignment horizontal="left" vertical="center"/>
    </xf>
    <xf numFmtId="0" fontId="35" fillId="10" borderId="14" xfId="39" applyNumberFormat="1" applyFill="1" applyBorder="1" applyAlignment="1">
      <alignment vertical="center"/>
    </xf>
    <xf numFmtId="0" fontId="52" fillId="10" borderId="18" xfId="53" applyFont="1" applyFill="1" applyBorder="1" applyAlignment="1">
      <alignment horizontal="center" vertical="center" wrapText="1"/>
    </xf>
    <xf numFmtId="0" fontId="52" fillId="10" borderId="19" xfId="53" applyFont="1" applyFill="1" applyBorder="1" applyAlignment="1">
      <alignment horizontal="center" vertical="center" wrapText="1"/>
    </xf>
    <xf numFmtId="49" fontId="52" fillId="10" borderId="19" xfId="53" applyNumberFormat="1" applyFont="1" applyFill="1" applyBorder="1" applyAlignment="1">
      <alignment horizontal="left" vertical="center" wrapText="1"/>
    </xf>
    <xf numFmtId="49" fontId="52" fillId="10" borderId="20" xfId="53" applyNumberFormat="1" applyFont="1" applyFill="1" applyBorder="1" applyAlignment="1">
      <alignment horizontal="left" vertical="center" wrapText="1"/>
    </xf>
    <xf numFmtId="49" fontId="39" fillId="10" borderId="13" xfId="0" applyFont="1" applyFill="1" applyBorder="1" applyAlignment="1">
      <alignment horizontal="left" vertical="center" indent="1"/>
    </xf>
    <xf numFmtId="49" fontId="52" fillId="0" borderId="0" xfId="51" applyNumberFormat="1" applyFont="1" applyAlignment="1">
      <alignment horizontal="center" vertical="center" wrapText="1"/>
    </xf>
    <xf numFmtId="3" fontId="52" fillId="0" borderId="0" xfId="52" applyNumberFormat="1" applyFont="1" applyAlignment="1">
      <alignment horizontal="center" vertical="center" wrapText="1"/>
    </xf>
    <xf numFmtId="49" fontId="39" fillId="10" borderId="14" xfId="38" applyFont="1" applyFill="1" applyBorder="1" applyAlignment="1">
      <alignment horizontal="left" vertical="center" indent="1"/>
    </xf>
    <xf numFmtId="49" fontId="54" fillId="0" borderId="5" xfId="35" applyNumberFormat="1" applyFont="1" applyBorder="1" applyAlignment="1">
      <alignment horizontal="left" vertical="center" wrapText="1" indent="1"/>
    </xf>
    <xf numFmtId="49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5" fillId="0" borderId="0" xfId="39" applyNumberFormat="1" applyFont="1" applyBorder="1" applyAlignment="1">
      <alignment vertical="center"/>
    </xf>
    <xf numFmtId="0" fontId="55" fillId="0" borderId="0" xfId="39" applyNumberFormat="1" applyFont="1" applyAlignment="1">
      <alignment vertical="center"/>
    </xf>
    <xf numFmtId="0" fontId="41" fillId="0" borderId="0" xfId="39" applyNumberFormat="1" applyFont="1" applyAlignment="1">
      <alignment vertical="center"/>
    </xf>
    <xf numFmtId="0" fontId="41" fillId="0" borderId="0" xfId="39" applyNumberFormat="1" applyFont="1" applyBorder="1" applyAlignment="1">
      <alignment vertical="center"/>
    </xf>
    <xf numFmtId="0" fontId="55" fillId="0" borderId="0" xfId="39" applyNumberFormat="1" applyFont="1" applyBorder="1" applyAlignment="1">
      <alignment vertical="center"/>
    </xf>
    <xf numFmtId="0" fontId="21" fillId="0" borderId="0" xfId="39" applyNumberFormat="1" applyFont="1" applyBorder="1" applyAlignment="1">
      <alignment vertical="center"/>
    </xf>
    <xf numFmtId="0" fontId="56" fillId="0" borderId="0" xfId="39" applyNumberFormat="1" applyFont="1" applyBorder="1" applyAlignment="1">
      <alignment horizontal="center" vertical="center"/>
    </xf>
    <xf numFmtId="0" fontId="54" fillId="15" borderId="0" xfId="35" applyFont="1" applyFill="1" applyAlignment="1">
      <alignment vertical="top"/>
    </xf>
    <xf numFmtId="49" fontId="0" fillId="0" borderId="5" xfId="0" applyBorder="1" applyAlignment="1">
      <alignment horizontal="center" vertical="center" wrapText="1"/>
    </xf>
    <xf numFmtId="49" fontId="0" fillId="0" borderId="43" xfId="0" applyBorder="1" applyAlignment="1">
      <alignment horizontal="center" vertical="center" wrapText="1"/>
    </xf>
    <xf numFmtId="0" fontId="5" fillId="9" borderId="27" xfId="51" applyFont="1" applyFill="1" applyBorder="1" applyAlignment="1" applyProtection="1">
      <alignment horizontal="center" vertical="center" wrapText="1"/>
      <protection locked="0"/>
    </xf>
    <xf numFmtId="0" fontId="35" fillId="0" borderId="19" xfId="39" applyNumberFormat="1" applyBorder="1" applyAlignment="1">
      <alignment vertical="center"/>
    </xf>
    <xf numFmtId="49" fontId="0" fillId="10" borderId="13" xfId="0" applyFill="1" applyBorder="1" applyAlignment="1">
      <alignment horizontal="right" vertical="center" wrapText="1"/>
    </xf>
    <xf numFmtId="49" fontId="0" fillId="10" borderId="14" xfId="0" applyFill="1" applyBorder="1" applyAlignment="1">
      <alignment horizontal="right" vertical="center" wrapText="1"/>
    </xf>
    <xf numFmtId="0" fontId="5" fillId="0" borderId="0" xfId="53" applyFont="1" applyAlignment="1">
      <alignment horizontal="left" vertical="center" wrapText="1"/>
    </xf>
    <xf numFmtId="0" fontId="5" fillId="0" borderId="5" xfId="32" applyFont="1" applyBorder="1" applyAlignment="1">
      <alignment horizontal="left" vertical="center" wrapText="1"/>
    </xf>
    <xf numFmtId="0" fontId="5" fillId="0" borderId="5" xfId="53" applyFont="1" applyBorder="1" applyAlignment="1">
      <alignment horizontal="left" vertical="center" wrapText="1"/>
    </xf>
    <xf numFmtId="0" fontId="52" fillId="0" borderId="0" xfId="53" applyFont="1" applyAlignment="1">
      <alignment horizontal="center" vertical="center" wrapText="1"/>
    </xf>
    <xf numFmtId="0" fontId="27" fillId="0" borderId="0" xfId="32" applyFont="1" applyBorder="1">
      <alignment horizontal="center" vertical="center" wrapText="1"/>
    </xf>
    <xf numFmtId="0" fontId="52" fillId="0" borderId="24" xfId="39" applyNumberFormat="1" applyFont="1" applyBorder="1" applyAlignment="1">
      <alignment vertical="center"/>
    </xf>
    <xf numFmtId="0" fontId="5" fillId="0" borderId="5" xfId="47" applyFont="1" applyBorder="1" applyAlignment="1">
      <alignment horizontal="center" vertical="center"/>
    </xf>
    <xf numFmtId="49" fontId="5" fillId="9" borderId="5" xfId="47" applyNumberFormat="1" applyFont="1" applyFill="1" applyBorder="1" applyAlignment="1" applyProtection="1">
      <alignment horizontal="left" vertical="center" wrapText="1"/>
      <protection locked="0"/>
    </xf>
    <xf numFmtId="49" fontId="5" fillId="5" borderId="5" xfId="47" applyNumberFormat="1" applyFont="1" applyFill="1" applyBorder="1" applyAlignment="1" applyProtection="1">
      <alignment horizontal="left" vertical="center" wrapText="1"/>
      <protection locked="0"/>
    </xf>
    <xf numFmtId="49" fontId="52" fillId="8" borderId="0" xfId="0" applyFont="1" applyFill="1">
      <alignment vertical="top"/>
    </xf>
    <xf numFmtId="0" fontId="47" fillId="0" borderId="0" xfId="50" applyFont="1" applyAlignment="1">
      <alignment vertical="center" wrapText="1"/>
    </xf>
    <xf numFmtId="0" fontId="48" fillId="0" borderId="0" xfId="50" applyFont="1" applyAlignment="1">
      <alignment vertical="center" wrapText="1"/>
    </xf>
    <xf numFmtId="0" fontId="48" fillId="0" borderId="0" xfId="53" applyFont="1" applyAlignment="1">
      <alignment vertical="center" wrapText="1"/>
    </xf>
    <xf numFmtId="0" fontId="58" fillId="0" borderId="0" xfId="53" applyFont="1" applyAlignment="1">
      <alignment vertical="center" wrapText="1"/>
    </xf>
    <xf numFmtId="0" fontId="58" fillId="0" borderId="0" xfId="39" applyNumberFormat="1" applyFont="1" applyAlignment="1">
      <alignment vertical="center"/>
    </xf>
    <xf numFmtId="0" fontId="59" fillId="0" borderId="0" xfId="39" applyNumberFormat="1" applyFont="1" applyAlignment="1">
      <alignment vertical="center"/>
    </xf>
    <xf numFmtId="0" fontId="59" fillId="0" borderId="0" xfId="39" applyNumberFormat="1" applyFont="1" applyBorder="1" applyAlignment="1">
      <alignment vertical="center"/>
    </xf>
    <xf numFmtId="49" fontId="49" fillId="0" borderId="0" xfId="0" applyFont="1" applyBorder="1">
      <alignment vertical="top"/>
    </xf>
    <xf numFmtId="0" fontId="49" fillId="0" borderId="0" xfId="53" applyFont="1" applyAlignment="1">
      <alignment vertical="center" wrapText="1"/>
    </xf>
    <xf numFmtId="0" fontId="48" fillId="0" borderId="0" xfId="47" applyFont="1"/>
    <xf numFmtId="49" fontId="49" fillId="8" borderId="0" xfId="0" applyFont="1" applyFill="1">
      <alignment vertical="top"/>
    </xf>
    <xf numFmtId="49" fontId="49" fillId="0" borderId="0" xfId="0" applyFont="1">
      <alignment vertical="top"/>
    </xf>
    <xf numFmtId="49" fontId="56" fillId="0" borderId="0" xfId="0" applyFont="1">
      <alignment vertical="top"/>
    </xf>
    <xf numFmtId="0" fontId="52" fillId="0" borderId="0" xfId="50" applyFont="1" applyAlignment="1">
      <alignment vertical="center"/>
    </xf>
    <xf numFmtId="49" fontId="7" fillId="0" borderId="0" xfId="0" applyFont="1" applyBorder="1" applyAlignment="1">
      <alignment horizontal="left" vertical="top"/>
    </xf>
    <xf numFmtId="0" fontId="32" fillId="0" borderId="0" xfId="40" applyNumberFormat="1" applyFont="1" applyFill="1" applyBorder="1" applyAlignment="1">
      <alignment horizontal="justify" vertical="center" wrapText="1"/>
    </xf>
    <xf numFmtId="0" fontId="50" fillId="0" borderId="0" xfId="27" applyFill="1" applyBorder="1" applyAlignment="1" applyProtection="1">
      <alignment horizontal="left" vertical="top" wrapText="1" indent="1"/>
    </xf>
    <xf numFmtId="0" fontId="5" fillId="0" borderId="5" xfId="44" applyNumberFormat="1" applyBorder="1" applyAlignment="1">
      <alignment horizontal="center" vertical="center" wrapText="1"/>
    </xf>
    <xf numFmtId="0" fontId="5" fillId="9" borderId="27" xfId="50" applyFill="1" applyBorder="1" applyAlignment="1" applyProtection="1">
      <alignment horizontal="center" vertical="center" wrapText="1"/>
      <protection locked="0"/>
    </xf>
    <xf numFmtId="49" fontId="10" fillId="0" borderId="0" xfId="38" applyFont="1" applyBorder="1">
      <alignment vertical="top"/>
    </xf>
    <xf numFmtId="49" fontId="5" fillId="0" borderId="0" xfId="38" applyBorder="1">
      <alignment vertical="top"/>
    </xf>
    <xf numFmtId="49" fontId="31" fillId="0" borderId="0" xfId="38" applyFont="1" applyBorder="1" applyAlignment="1">
      <alignment horizontal="center" vertical="center"/>
    </xf>
    <xf numFmtId="0" fontId="75" fillId="0" borderId="0" xfId="31" applyFont="1" applyBorder="1" applyAlignment="1">
      <alignment vertical="center" wrapText="1"/>
    </xf>
    <xf numFmtId="49" fontId="52" fillId="0" borderId="0" xfId="39" applyFont="1">
      <alignment vertical="top"/>
    </xf>
    <xf numFmtId="49" fontId="31" fillId="0" borderId="0" xfId="38" applyFont="1" applyAlignment="1">
      <alignment horizontal="center" vertical="center" wrapText="1"/>
    </xf>
    <xf numFmtId="49" fontId="5" fillId="0" borderId="5" xfId="44" applyBorder="1" applyAlignment="1">
      <alignment horizontal="center" vertical="center" wrapText="1"/>
    </xf>
    <xf numFmtId="0" fontId="5" fillId="9" borderId="5" xfId="51" applyFont="1" applyFill="1" applyBorder="1" applyAlignment="1" applyProtection="1">
      <alignment horizontal="left" vertical="center" wrapText="1"/>
      <protection locked="0"/>
    </xf>
    <xf numFmtId="49" fontId="5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1" applyNumberFormat="1" applyFont="1" applyFill="1" applyBorder="1" applyAlignment="1" applyProtection="1">
      <alignment horizontal="center" vertical="center" wrapText="1"/>
      <protection locked="0"/>
    </xf>
    <xf numFmtId="49" fontId="50" fillId="9" borderId="5" xfId="27" applyNumberFormat="1" applyFill="1" applyBorder="1" applyAlignment="1" applyProtection="1">
      <alignment horizontal="left" vertical="center" wrapText="1"/>
      <protection locked="0"/>
    </xf>
    <xf numFmtId="0" fontId="56" fillId="0" borderId="0" xfId="38" applyNumberFormat="1" applyFont="1">
      <alignment vertical="top"/>
    </xf>
    <xf numFmtId="49" fontId="56" fillId="0" borderId="0" xfId="38" applyFont="1">
      <alignment vertical="top"/>
    </xf>
    <xf numFmtId="0" fontId="5" fillId="10" borderId="12" xfId="53" applyFont="1" applyFill="1" applyBorder="1" applyAlignment="1">
      <alignment vertical="center" wrapText="1"/>
    </xf>
    <xf numFmtId="49" fontId="39" fillId="10" borderId="13" xfId="38" applyFont="1" applyFill="1" applyBorder="1" applyAlignment="1">
      <alignment horizontal="left" vertical="center"/>
    </xf>
    <xf numFmtId="49" fontId="25" fillId="10" borderId="13" xfId="38" applyFont="1" applyFill="1" applyBorder="1" applyAlignment="1">
      <alignment horizontal="center" vertical="top"/>
    </xf>
    <xf numFmtId="49" fontId="25" fillId="10" borderId="14" xfId="38" applyFont="1" applyFill="1" applyBorder="1" applyAlignment="1">
      <alignment horizontal="center" vertical="top"/>
    </xf>
    <xf numFmtId="49" fontId="5" fillId="0" borderId="5" xfId="38" applyBorder="1">
      <alignment vertical="top"/>
    </xf>
    <xf numFmtId="0" fontId="5" fillId="0" borderId="0" xfId="38" applyNumberFormat="1" applyBorder="1" applyAlignment="1"/>
    <xf numFmtId="0" fontId="76" fillId="0" borderId="0" xfId="38" applyNumberFormat="1" applyFont="1" applyBorder="1" applyAlignment="1">
      <alignment horizontal="center" vertical="center" wrapText="1"/>
    </xf>
    <xf numFmtId="0" fontId="10" fillId="0" borderId="0" xfId="38" applyNumberFormat="1" applyFont="1" applyBorder="1" applyAlignment="1"/>
    <xf numFmtId="49" fontId="5" fillId="0" borderId="22" xfId="0" applyFont="1" applyBorder="1">
      <alignment vertical="top"/>
    </xf>
    <xf numFmtId="49" fontId="5" fillId="0" borderId="22" xfId="0" applyFont="1" applyBorder="1" applyAlignment="1">
      <alignment vertical="top" wrapText="1"/>
    </xf>
    <xf numFmtId="49" fontId="5" fillId="0" borderId="5" xfId="0" applyFont="1" applyBorder="1">
      <alignment vertical="top"/>
    </xf>
    <xf numFmtId="49" fontId="52" fillId="0" borderId="0" xfId="38" applyFont="1">
      <alignment vertical="top"/>
    </xf>
    <xf numFmtId="0" fontId="56" fillId="0" borderId="0" xfId="53" applyFont="1" applyAlignment="1">
      <alignment vertical="center" wrapText="1"/>
    </xf>
    <xf numFmtId="0" fontId="56" fillId="0" borderId="0" xfId="53" applyFont="1" applyAlignment="1">
      <alignment horizontal="center" vertical="center" wrapText="1"/>
    </xf>
    <xf numFmtId="0" fontId="56" fillId="0" borderId="0" xfId="53" applyFont="1" applyAlignment="1">
      <alignment horizontal="left" vertical="center" wrapText="1" indent="1"/>
    </xf>
    <xf numFmtId="0" fontId="56" fillId="0" borderId="0" xfId="53" applyFont="1" applyAlignment="1">
      <alignment horizontal="left" vertical="center" indent="1"/>
    </xf>
    <xf numFmtId="0" fontId="52" fillId="0" borderId="0" xfId="53" applyFont="1" applyAlignment="1">
      <alignment horizontal="left" vertical="center" wrapText="1" indent="1"/>
    </xf>
    <xf numFmtId="0" fontId="57" fillId="0" borderId="0" xfId="53" applyFont="1" applyAlignment="1">
      <alignment horizontal="left" vertical="center" wrapText="1" indent="1"/>
    </xf>
    <xf numFmtId="0" fontId="78" fillId="0" borderId="0" xfId="53" applyFont="1" applyAlignment="1">
      <alignment horizontal="left" vertical="center" indent="1"/>
    </xf>
    <xf numFmtId="0" fontId="57" fillId="0" borderId="0" xfId="53" applyFont="1" applyAlignment="1">
      <alignment vertical="center" wrapText="1"/>
    </xf>
    <xf numFmtId="0" fontId="56" fillId="0" borderId="0" xfId="53" applyFont="1" applyAlignment="1">
      <alignment vertical="center"/>
    </xf>
    <xf numFmtId="0" fontId="79" fillId="0" borderId="0" xfId="53" applyFont="1" applyAlignment="1">
      <alignment vertical="center"/>
    </xf>
    <xf numFmtId="0" fontId="75" fillId="0" borderId="0" xfId="53" applyFont="1" applyAlignment="1">
      <alignment vertical="center" wrapText="1"/>
    </xf>
    <xf numFmtId="0" fontId="72" fillId="0" borderId="0" xfId="53" applyFont="1" applyAlignment="1">
      <alignment vertical="center"/>
    </xf>
    <xf numFmtId="0" fontId="5" fillId="0" borderId="54" xfId="53" applyFont="1" applyBorder="1" applyAlignment="1">
      <alignment vertical="center" wrapText="1"/>
    </xf>
    <xf numFmtId="49" fontId="35" fillId="0" borderId="0" xfId="100">
      <alignment vertical="top"/>
    </xf>
    <xf numFmtId="49" fontId="0" fillId="0" borderId="25" xfId="0" applyBorder="1">
      <alignment vertical="top"/>
    </xf>
    <xf numFmtId="14" fontId="46" fillId="0" borderId="5" xfId="51" applyNumberFormat="1" applyFont="1" applyBorder="1" applyAlignment="1">
      <alignment horizontal="center" vertical="center" wrapText="1"/>
    </xf>
    <xf numFmtId="14" fontId="5" fillId="0" borderId="5" xfId="51" applyNumberFormat="1" applyFont="1" applyBorder="1" applyAlignment="1">
      <alignment horizontal="left" vertical="center" wrapText="1" indent="1"/>
    </xf>
    <xf numFmtId="49" fontId="71" fillId="10" borderId="13" xfId="38" applyFont="1" applyFill="1" applyBorder="1" applyAlignment="1">
      <alignment horizontal="center" vertical="center" wrapText="1"/>
    </xf>
    <xf numFmtId="0" fontId="27" fillId="0" borderId="0" xfId="53" applyFont="1" applyAlignment="1">
      <alignment horizontal="center" vertical="top" wrapText="1"/>
    </xf>
    <xf numFmtId="14" fontId="5" fillId="7" borderId="5" xfId="51" applyNumberFormat="1" applyFont="1" applyFill="1" applyBorder="1" applyAlignment="1">
      <alignment horizontal="left" vertical="center" wrapText="1" indent="1"/>
    </xf>
    <xf numFmtId="0" fontId="5" fillId="0" borderId="5" xfId="53" applyFont="1" applyBorder="1" applyAlignment="1">
      <alignment vertical="center" wrapText="1"/>
    </xf>
    <xf numFmtId="0" fontId="5" fillId="10" borderId="13" xfId="53" applyFont="1" applyFill="1" applyBorder="1" applyAlignment="1">
      <alignment vertical="center" wrapText="1"/>
    </xf>
    <xf numFmtId="0" fontId="5" fillId="0" borderId="12" xfId="32" applyFont="1" applyBorder="1" applyAlignment="1">
      <alignment horizontal="left" vertical="top" wrapText="1"/>
    </xf>
    <xf numFmtId="0" fontId="5" fillId="0" borderId="12" xfId="32" applyFont="1" applyBorder="1">
      <alignment horizontal="center" vertical="center" wrapText="1"/>
    </xf>
    <xf numFmtId="3" fontId="5" fillId="9" borderId="12" xfId="53" applyNumberFormat="1" applyFont="1" applyFill="1" applyBorder="1" applyAlignment="1" applyProtection="1">
      <alignment vertical="center" wrapText="1"/>
      <protection locked="0"/>
    </xf>
    <xf numFmtId="4" fontId="5" fillId="7" borderId="12" xfId="53" applyNumberFormat="1" applyFont="1" applyFill="1" applyBorder="1" applyAlignment="1">
      <alignment horizontal="right" vertical="center" wrapText="1"/>
    </xf>
    <xf numFmtId="0" fontId="52" fillId="10" borderId="14" xfId="53" applyFont="1" applyFill="1" applyBorder="1" applyAlignment="1">
      <alignment vertical="center" wrapText="1"/>
    </xf>
    <xf numFmtId="49" fontId="5" fillId="0" borderId="5" xfId="53" applyNumberFormat="1" applyFont="1" applyBorder="1" applyAlignment="1">
      <alignment horizontal="center" vertical="center" wrapText="1"/>
    </xf>
    <xf numFmtId="4" fontId="5" fillId="5" borderId="12" xfId="53" applyNumberFormat="1" applyFont="1" applyFill="1" applyBorder="1" applyAlignment="1" applyProtection="1">
      <alignment horizontal="right" vertical="center" wrapText="1"/>
      <protection locked="0"/>
    </xf>
    <xf numFmtId="0" fontId="0" fillId="0" borderId="5" xfId="0" applyNumberFormat="1" applyBorder="1" applyAlignment="1">
      <alignment horizontal="center" vertical="center"/>
    </xf>
    <xf numFmtId="0" fontId="5" fillId="0" borderId="5" xfId="43" applyFont="1" applyBorder="1" applyAlignment="1">
      <alignment horizontal="center" vertical="center" wrapText="1"/>
    </xf>
    <xf numFmtId="0" fontId="5" fillId="0" borderId="5" xfId="51" applyFont="1" applyBorder="1" applyAlignment="1">
      <alignment horizontal="center" vertical="center" wrapText="1"/>
    </xf>
    <xf numFmtId="0" fontId="80" fillId="0" borderId="0" xfId="43" applyFont="1" applyAlignment="1">
      <alignment horizontal="center" vertical="center" wrapText="1"/>
    </xf>
    <xf numFmtId="0" fontId="80" fillId="0" borderId="0" xfId="51" applyFont="1" applyAlignment="1">
      <alignment horizontal="center" vertical="center" wrapText="1"/>
    </xf>
    <xf numFmtId="0" fontId="80" fillId="0" borderId="0" xfId="0" applyNumberFormat="1" applyFont="1" applyBorder="1" applyAlignment="1">
      <alignment horizontal="center" vertical="center"/>
    </xf>
    <xf numFmtId="0" fontId="5" fillId="0" borderId="5" xfId="43" applyFont="1" applyBorder="1" applyAlignment="1">
      <alignment horizontal="left" vertical="center" wrapText="1" indent="1"/>
    </xf>
    <xf numFmtId="0" fontId="5" fillId="0" borderId="5" xfId="43" applyFont="1" applyBorder="1" applyAlignment="1">
      <alignment horizontal="left" vertical="center" wrapText="1" indent="2"/>
    </xf>
    <xf numFmtId="0" fontId="5" fillId="0" borderId="5" xfId="43" applyFont="1" applyBorder="1" applyAlignment="1">
      <alignment horizontal="left" vertical="center" wrapText="1" indent="3"/>
    </xf>
    <xf numFmtId="0" fontId="5" fillId="0" borderId="5" xfId="43" applyFont="1" applyBorder="1" applyAlignment="1">
      <alignment horizontal="left" vertical="center" wrapText="1" indent="4"/>
    </xf>
    <xf numFmtId="49" fontId="5" fillId="0" borderId="19" xfId="53" applyNumberFormat="1" applyFont="1" applyBorder="1" applyAlignment="1">
      <alignment horizontal="center" vertical="center" wrapText="1"/>
    </xf>
    <xf numFmtId="0" fontId="5" fillId="0" borderId="19" xfId="43" applyFont="1" applyBorder="1" applyAlignment="1">
      <alignment horizontal="left" vertical="center" wrapText="1" indent="2"/>
    </xf>
    <xf numFmtId="0" fontId="5" fillId="0" borderId="19" xfId="51" applyFont="1" applyBorder="1" applyAlignment="1">
      <alignment horizontal="left" vertical="center" wrapText="1"/>
    </xf>
    <xf numFmtId="49" fontId="5" fillId="0" borderId="19" xfId="53" applyNumberFormat="1" applyFont="1" applyBorder="1" applyAlignment="1">
      <alignment vertical="center" wrapText="1"/>
    </xf>
    <xf numFmtId="49" fontId="5" fillId="0" borderId="0" xfId="53" applyNumberFormat="1" applyFont="1" applyAlignment="1">
      <alignment horizontal="center" vertical="center" wrapText="1"/>
    </xf>
    <xf numFmtId="49" fontId="5" fillId="0" borderId="0" xfId="53" applyNumberFormat="1" applyFont="1" applyAlignment="1">
      <alignment vertical="center" wrapText="1"/>
    </xf>
    <xf numFmtId="0" fontId="5" fillId="0" borderId="5" xfId="53" applyFont="1" applyBorder="1" applyAlignment="1">
      <alignment horizontal="left" vertical="top" wrapText="1"/>
    </xf>
    <xf numFmtId="49" fontId="80" fillId="0" borderId="0" xfId="32" applyNumberFormat="1" applyFont="1" applyBorder="1">
      <alignment horizontal="center" vertical="center" wrapText="1"/>
    </xf>
    <xf numFmtId="0" fontId="5" fillId="0" borderId="0" xfId="53" applyFont="1" applyAlignment="1">
      <alignment vertical="center"/>
    </xf>
    <xf numFmtId="0" fontId="5" fillId="0" borderId="24" xfId="53" applyFont="1" applyBorder="1" applyAlignment="1">
      <alignment vertical="center"/>
    </xf>
    <xf numFmtId="49" fontId="0" fillId="0" borderId="25" xfId="0" applyBorder="1" applyAlignment="1">
      <alignment horizontal="left" vertical="center" indent="1"/>
    </xf>
    <xf numFmtId="0" fontId="5" fillId="0" borderId="0" xfId="43" applyFont="1" applyAlignment="1">
      <alignment horizontal="right" vertical="center" wrapText="1"/>
    </xf>
    <xf numFmtId="0" fontId="35" fillId="0" borderId="0" xfId="39" applyNumberFormat="1" applyBorder="1" applyAlignment="1">
      <alignment horizontal="right" vertical="center"/>
    </xf>
    <xf numFmtId="49" fontId="32" fillId="0" borderId="27" xfId="51" applyNumberFormat="1" applyFont="1" applyBorder="1" applyAlignment="1">
      <alignment horizontal="center" vertical="center" wrapText="1"/>
    </xf>
    <xf numFmtId="49" fontId="5" fillId="5" borderId="12" xfId="53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0" applyFont="1" applyAlignment="1">
      <alignment vertical="top" wrapText="1"/>
    </xf>
    <xf numFmtId="49" fontId="5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5" fillId="7" borderId="12" xfId="51" applyFont="1" applyFill="1" applyBorder="1" applyAlignment="1">
      <alignment horizontal="left" vertical="center" wrapText="1"/>
    </xf>
    <xf numFmtId="0" fontId="5" fillId="0" borderId="12" xfId="51" applyFont="1" applyBorder="1" applyAlignment="1">
      <alignment horizontal="center" vertical="center" wrapText="1"/>
    </xf>
    <xf numFmtId="49" fontId="0" fillId="0" borderId="5" xfId="0" applyBorder="1" applyAlignment="1">
      <alignment horizontal="justify" vertical="center" wrapText="1"/>
    </xf>
    <xf numFmtId="0" fontId="5" fillId="0" borderId="53" xfId="0" applyNumberFormat="1" applyFont="1" applyBorder="1" applyAlignment="1">
      <alignment vertical="top" wrapText="1"/>
    </xf>
    <xf numFmtId="49" fontId="33" fillId="8" borderId="0" xfId="0" applyFont="1" applyFill="1" applyAlignment="1">
      <alignment horizontal="center" vertical="top" wrapText="1"/>
    </xf>
    <xf numFmtId="49" fontId="82" fillId="0" borderId="0" xfId="0" applyFont="1" applyAlignment="1">
      <alignment horizontal="left" vertical="center" wrapText="1" indent="1"/>
    </xf>
    <xf numFmtId="49" fontId="0" fillId="0" borderId="5" xfId="0" applyBorder="1" applyAlignment="1">
      <alignment vertical="top" wrapText="1"/>
    </xf>
    <xf numFmtId="0" fontId="5" fillId="0" borderId="0" xfId="53" applyFont="1" applyAlignment="1">
      <alignment horizontal="center" vertical="center" wrapText="1"/>
    </xf>
    <xf numFmtId="0" fontId="5" fillId="0" borderId="5" xfId="32" applyFont="1" applyBorder="1">
      <alignment horizontal="center" vertical="center" wrapText="1"/>
    </xf>
    <xf numFmtId="49" fontId="5" fillId="0" borderId="0" xfId="99">
      <alignment vertical="top"/>
    </xf>
    <xf numFmtId="0" fontId="5" fillId="0" borderId="0" xfId="31" applyFont="1" applyBorder="1" applyAlignment="1">
      <alignment horizontal="left" vertical="center" wrapText="1"/>
    </xf>
    <xf numFmtId="0" fontId="5" fillId="0" borderId="5" xfId="53" applyFont="1" applyBorder="1" applyAlignment="1">
      <alignment horizontal="left" vertical="center" wrapText="1" indent="1"/>
    </xf>
    <xf numFmtId="3" fontId="5" fillId="0" borderId="12" xfId="53" applyNumberFormat="1" applyFont="1" applyBorder="1" applyAlignment="1">
      <alignment vertical="center" wrapText="1"/>
    </xf>
    <xf numFmtId="3" fontId="5" fillId="5" borderId="12" xfId="53" applyNumberFormat="1" applyFont="1" applyFill="1" applyBorder="1" applyAlignment="1" applyProtection="1">
      <alignment horizontal="left" vertical="center" wrapText="1"/>
      <protection locked="0"/>
    </xf>
    <xf numFmtId="4" fontId="5" fillId="0" borderId="12" xfId="53" applyNumberFormat="1" applyFont="1" applyBorder="1" applyAlignment="1">
      <alignment horizontal="right" vertical="center" wrapText="1"/>
    </xf>
    <xf numFmtId="49" fontId="5" fillId="0" borderId="0" xfId="53" applyNumberFormat="1" applyFont="1" applyAlignment="1">
      <alignment horizontal="left" vertical="center" wrapText="1"/>
    </xf>
    <xf numFmtId="4" fontId="5" fillId="0" borderId="0" xfId="53" applyNumberFormat="1" applyFont="1" applyAlignment="1">
      <alignment horizontal="right" vertical="center" wrapText="1"/>
    </xf>
    <xf numFmtId="0" fontId="5" fillId="0" borderId="15" xfId="53" applyFont="1" applyBorder="1" applyAlignment="1">
      <alignment horizontal="center" vertical="center" wrapText="1"/>
    </xf>
    <xf numFmtId="0" fontId="5" fillId="0" borderId="14" xfId="53" applyFont="1" applyBorder="1" applyAlignment="1">
      <alignment vertical="center" wrapText="1"/>
    </xf>
    <xf numFmtId="4" fontId="5" fillId="0" borderId="23" xfId="53" applyNumberFormat="1" applyFont="1" applyBorder="1" applyAlignment="1">
      <alignment horizontal="right" vertical="center" wrapText="1"/>
    </xf>
    <xf numFmtId="49" fontId="5" fillId="5" borderId="5" xfId="53" applyNumberFormat="1" applyFont="1" applyFill="1" applyBorder="1" applyAlignment="1" applyProtection="1">
      <alignment horizontal="left" vertical="center" wrapText="1"/>
      <protection locked="0"/>
    </xf>
    <xf numFmtId="170" fontId="5" fillId="0" borderId="5" xfId="53" applyNumberFormat="1" applyFont="1" applyBorder="1" applyAlignment="1">
      <alignment horizontal="center" vertical="center" wrapText="1"/>
    </xf>
    <xf numFmtId="49" fontId="27" fillId="0" borderId="13" xfId="32" applyNumberFormat="1" applyFont="1" applyBorder="1">
      <alignment horizontal="center" vertical="center" wrapText="1"/>
    </xf>
    <xf numFmtId="49" fontId="5" fillId="0" borderId="0" xfId="51" applyNumberFormat="1" applyFont="1" applyAlignment="1">
      <alignment horizontal="center" vertical="center" wrapText="1"/>
    </xf>
    <xf numFmtId="22" fontId="5" fillId="0" borderId="0" xfId="47" applyNumberFormat="1" applyFont="1" applyAlignment="1">
      <alignment horizontal="left" vertical="center" wrapText="1"/>
    </xf>
    <xf numFmtId="49" fontId="5" fillId="7" borderId="5" xfId="51" applyNumberFormat="1" applyFont="1" applyFill="1" applyBorder="1" applyAlignment="1">
      <alignment horizontal="center" vertical="center" wrapText="1"/>
    </xf>
    <xf numFmtId="0" fontId="5" fillId="7" borderId="27" xfId="50" applyFill="1" applyBorder="1" applyAlignment="1">
      <alignment horizontal="center" vertical="center" wrapText="1"/>
    </xf>
    <xf numFmtId="49" fontId="31" fillId="0" borderId="5" xfId="32" applyNumberFormat="1" applyFont="1" applyBorder="1">
      <alignment horizontal="center" vertical="center" wrapText="1"/>
    </xf>
    <xf numFmtId="49" fontId="54" fillId="7" borderId="5" xfId="35" applyNumberFormat="1" applyFont="1" applyFill="1" applyBorder="1" applyAlignment="1">
      <alignment horizontal="left" vertical="center" wrapText="1" indent="1"/>
    </xf>
    <xf numFmtId="0" fontId="5" fillId="0" borderId="12" xfId="32" applyFont="1" applyBorder="1" applyAlignment="1" applyProtection="1">
      <alignment horizontal="left" vertical="top" wrapText="1"/>
      <protection locked="0"/>
    </xf>
    <xf numFmtId="49" fontId="5" fillId="9" borderId="12" xfId="53" applyNumberFormat="1" applyFont="1" applyFill="1" applyBorder="1" applyAlignment="1" applyProtection="1">
      <alignment horizontal="left" vertical="center" wrapText="1"/>
      <protection locked="0"/>
    </xf>
    <xf numFmtId="0" fontId="14" fillId="0" borderId="0" xfId="40" applyNumberFormat="1" applyFont="1" applyFill="1" applyBorder="1" applyAlignment="1">
      <alignment horizontal="justify" vertical="top" wrapText="1"/>
    </xf>
    <xf numFmtId="49" fontId="14" fillId="0" borderId="0" xfId="40" applyFont="1" applyFill="1" applyBorder="1" applyAlignment="1">
      <alignment horizontal="left" vertical="top" wrapText="1" indent="1"/>
    </xf>
    <xf numFmtId="49" fontId="14" fillId="0" borderId="9" xfId="40" applyFont="1" applyFill="1" applyBorder="1" applyAlignment="1">
      <alignment vertical="center" wrapText="1"/>
    </xf>
    <xf numFmtId="49" fontId="14" fillId="0" borderId="0" xfId="40" applyFont="1" applyFill="1" applyBorder="1" applyAlignment="1">
      <alignment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3" borderId="29" xfId="25" applyNumberFormat="1" applyFont="1" applyFill="1" applyBorder="1" applyAlignment="1">
      <alignment horizontal="center" vertical="center" wrapText="1"/>
    </xf>
    <xf numFmtId="0" fontId="18" fillId="13" borderId="31" xfId="25" applyNumberFormat="1" applyFont="1" applyFill="1" applyBorder="1" applyAlignment="1">
      <alignment horizontal="center" vertical="center" wrapText="1"/>
    </xf>
    <xf numFmtId="0" fontId="18" fillId="13" borderId="30" xfId="25" applyNumberFormat="1" applyFont="1" applyFill="1" applyBorder="1" applyAlignment="1">
      <alignment horizontal="center" vertical="center" wrapText="1"/>
    </xf>
    <xf numFmtId="49" fontId="14" fillId="0" borderId="9" xfId="40" applyFont="1" applyFill="1" applyBorder="1" applyAlignment="1">
      <alignment horizontal="left" vertical="center" wrapText="1"/>
    </xf>
    <xf numFmtId="49" fontId="14" fillId="0" borderId="0" xfId="40" applyFont="1" applyFill="1" applyBorder="1" applyAlignment="1">
      <alignment horizontal="left" vertical="center" wrapText="1"/>
    </xf>
    <xf numFmtId="49" fontId="25" fillId="0" borderId="0" xfId="30" applyNumberFormat="1" applyFont="1" applyFill="1" applyBorder="1" applyAlignment="1" applyProtection="1">
      <alignment horizontal="left" vertical="top" wrapText="1" indent="1"/>
    </xf>
    <xf numFmtId="0" fontId="14" fillId="0" borderId="0" xfId="40" applyNumberFormat="1" applyFont="1" applyFill="1" applyBorder="1" applyAlignment="1">
      <alignment horizontal="justify" vertical="center" wrapText="1"/>
    </xf>
    <xf numFmtId="49" fontId="14" fillId="0" borderId="0" xfId="40" applyFont="1" applyFill="1" applyBorder="1" applyAlignment="1">
      <alignment horizontal="left" wrapText="1"/>
    </xf>
    <xf numFmtId="0" fontId="18" fillId="0" borderId="0" xfId="19" applyFill="1" applyBorder="1" applyAlignment="1">
      <alignment horizontal="left" vertical="center" wrapText="1"/>
    </xf>
    <xf numFmtId="49" fontId="60" fillId="0" borderId="0" xfId="28" applyNumberFormat="1" applyFont="1" applyFill="1" applyBorder="1" applyAlignment="1" applyProtection="1">
      <alignment horizontal="left" vertical="top" wrapText="1"/>
    </xf>
    <xf numFmtId="0" fontId="18" fillId="0" borderId="16" xfId="19" applyFill="1" applyBorder="1" applyAlignment="1">
      <alignment horizontal="left" vertical="center" wrapText="1"/>
    </xf>
    <xf numFmtId="0" fontId="18" fillId="0" borderId="21" xfId="19" applyFill="1" applyBorder="1" applyAlignment="1">
      <alignment horizontal="left" vertical="center" wrapText="1"/>
    </xf>
    <xf numFmtId="0" fontId="18" fillId="0" borderId="24" xfId="19" applyFill="1" applyBorder="1" applyAlignment="1">
      <alignment horizontal="left" vertical="center" wrapText="1"/>
    </xf>
    <xf numFmtId="0" fontId="14" fillId="0" borderId="0" xfId="46" applyFont="1" applyAlignment="1">
      <alignment vertical="top" wrapText="1"/>
    </xf>
    <xf numFmtId="49" fontId="50" fillId="0" borderId="0" xfId="27" applyNumberFormat="1" applyBorder="1" applyAlignment="1" applyProtection="1">
      <alignment vertical="center"/>
    </xf>
    <xf numFmtId="0" fontId="18" fillId="0" borderId="0" xfId="19" applyFill="1" applyBorder="1" applyAlignment="1">
      <alignment horizontal="left" vertical="top" wrapText="1"/>
    </xf>
    <xf numFmtId="49" fontId="14" fillId="0" borderId="0" xfId="40" applyFont="1" applyFill="1" applyBorder="1" applyAlignment="1">
      <alignment horizontal="justify" vertical="justify" wrapText="1"/>
    </xf>
    <xf numFmtId="49" fontId="0" fillId="0" borderId="0" xfId="0" applyBorder="1">
      <alignment vertical="top"/>
    </xf>
    <xf numFmtId="0" fontId="33" fillId="0" borderId="0" xfId="40" applyNumberFormat="1" applyFont="1" applyFill="1" applyBorder="1" applyAlignment="1">
      <alignment horizontal="left" vertical="center" wrapText="1"/>
    </xf>
    <xf numFmtId="0" fontId="32" fillId="0" borderId="0" xfId="40" applyNumberFormat="1" applyFont="1" applyFill="1" applyBorder="1" applyAlignment="1">
      <alignment horizontal="justify" vertical="top" wrapText="1"/>
    </xf>
    <xf numFmtId="0" fontId="5" fillId="0" borderId="31" xfId="50" applyBorder="1" applyAlignment="1">
      <alignment horizontal="left" vertical="center" wrapText="1" indent="1"/>
    </xf>
    <xf numFmtId="0" fontId="5" fillId="0" borderId="0" xfId="50" applyAlignment="1">
      <alignment vertical="center" wrapText="1"/>
    </xf>
    <xf numFmtId="170" fontId="5" fillId="0" borderId="12" xfId="53" applyNumberFormat="1" applyFont="1" applyBorder="1" applyAlignment="1">
      <alignment horizontal="center" vertical="center" wrapText="1"/>
    </xf>
    <xf numFmtId="170" fontId="5" fillId="0" borderId="14" xfId="53" applyNumberFormat="1" applyFont="1" applyBorder="1" applyAlignment="1">
      <alignment horizontal="center" vertical="center" wrapText="1"/>
    </xf>
    <xf numFmtId="170" fontId="5" fillId="0" borderId="5" xfId="53" applyNumberFormat="1" applyFont="1" applyBorder="1" applyAlignment="1">
      <alignment horizontal="center" vertical="center" wrapText="1"/>
    </xf>
    <xf numFmtId="49" fontId="27" fillId="0" borderId="13" xfId="32" applyNumberFormat="1" applyFont="1" applyBorder="1">
      <alignment horizontal="center" vertical="center" wrapText="1"/>
    </xf>
    <xf numFmtId="0" fontId="18" fillId="0" borderId="14" xfId="31" applyFont="1" applyBorder="1" applyAlignment="1">
      <alignment horizontal="left" vertical="center" wrapText="1" indent="1"/>
    </xf>
    <xf numFmtId="0" fontId="18" fillId="0" borderId="5" xfId="31" applyFont="1" applyBorder="1" applyAlignment="1">
      <alignment horizontal="left" vertical="center" wrapText="1" indent="1"/>
    </xf>
    <xf numFmtId="0" fontId="18" fillId="0" borderId="12" xfId="31" applyFont="1" applyBorder="1" applyAlignment="1">
      <alignment horizontal="left" vertical="center" wrapText="1" indent="1"/>
    </xf>
    <xf numFmtId="0" fontId="5" fillId="0" borderId="0" xfId="53" applyFont="1" applyAlignment="1">
      <alignment horizontal="center" vertical="center" wrapText="1"/>
    </xf>
    <xf numFmtId="49" fontId="5" fillId="0" borderId="0" xfId="51" applyNumberFormat="1" applyFont="1" applyAlignment="1">
      <alignment horizontal="center" vertical="center" wrapText="1"/>
    </xf>
    <xf numFmtId="0" fontId="5" fillId="0" borderId="5" xfId="53" applyFont="1" applyBorder="1" applyAlignment="1">
      <alignment horizontal="center" vertical="center" wrapText="1"/>
    </xf>
    <xf numFmtId="4" fontId="5" fillId="0" borderId="5" xfId="33" applyFill="1" applyBorder="1" applyAlignment="1">
      <alignment horizontal="center" vertical="center" wrapText="1"/>
    </xf>
    <xf numFmtId="14" fontId="5" fillId="7" borderId="5" xfId="51" applyNumberFormat="1" applyFont="1" applyFill="1" applyBorder="1" applyAlignment="1">
      <alignment horizontal="left" vertical="center" wrapText="1" indent="1"/>
    </xf>
    <xf numFmtId="0" fontId="31" fillId="0" borderId="16" xfId="53" applyFont="1" applyBorder="1" applyAlignment="1">
      <alignment horizontal="center" vertical="center" wrapText="1"/>
    </xf>
    <xf numFmtId="0" fontId="27" fillId="0" borderId="16" xfId="53" applyFont="1" applyBorder="1" applyAlignment="1">
      <alignment horizontal="center" vertical="center" wrapText="1"/>
    </xf>
    <xf numFmtId="0" fontId="5" fillId="7" borderId="15" xfId="53" applyFont="1" applyFill="1" applyBorder="1" applyAlignment="1">
      <alignment horizontal="left" vertical="center" wrapText="1" indent="1"/>
    </xf>
    <xf numFmtId="0" fontId="5" fillId="9" borderId="21" xfId="53" applyFont="1" applyFill="1" applyBorder="1" applyAlignment="1">
      <alignment horizontal="left" vertical="center" wrapText="1" indent="1"/>
    </xf>
    <xf numFmtId="0" fontId="5" fillId="9" borderId="22" xfId="53" applyFont="1" applyFill="1" applyBorder="1" applyAlignment="1">
      <alignment horizontal="left" vertical="center" wrapText="1" indent="1"/>
    </xf>
    <xf numFmtId="14" fontId="31" fillId="0" borderId="15" xfId="51" applyNumberFormat="1" applyFont="1" applyBorder="1" applyAlignment="1">
      <alignment horizontal="center" vertical="center" wrapText="1"/>
    </xf>
    <xf numFmtId="14" fontId="31" fillId="0" borderId="21" xfId="51" applyNumberFormat="1" applyFont="1" applyBorder="1" applyAlignment="1">
      <alignment horizontal="center" vertical="center" wrapText="1"/>
    </xf>
    <xf numFmtId="14" fontId="46" fillId="0" borderId="22" xfId="51" applyNumberFormat="1" applyFont="1" applyBorder="1" applyAlignment="1">
      <alignment horizontal="center" vertical="center" wrapText="1"/>
    </xf>
    <xf numFmtId="49" fontId="5" fillId="7" borderId="5" xfId="51" applyNumberFormat="1" applyFont="1" applyFill="1" applyBorder="1" applyAlignment="1">
      <alignment horizontal="center" vertical="center" wrapText="1"/>
    </xf>
    <xf numFmtId="49" fontId="5" fillId="11" borderId="5" xfId="51" applyNumberFormat="1" applyFont="1" applyFill="1" applyBorder="1" applyAlignment="1">
      <alignment horizontal="center" vertical="center" wrapText="1"/>
    </xf>
    <xf numFmtId="0" fontId="54" fillId="0" borderId="5" xfId="38" applyNumberFormat="1" applyFont="1" applyBorder="1" applyAlignment="1">
      <alignment horizontal="center" vertical="center" wrapText="1"/>
    </xf>
    <xf numFmtId="49" fontId="27" fillId="0" borderId="12" xfId="32" applyNumberFormat="1" applyFont="1" applyBorder="1">
      <alignment horizontal="center" vertical="center" wrapText="1"/>
    </xf>
    <xf numFmtId="49" fontId="27" fillId="0" borderId="14" xfId="32" applyNumberFormat="1" applyFont="1" applyBorder="1">
      <alignment horizontal="center" vertical="center" wrapText="1"/>
    </xf>
    <xf numFmtId="0" fontId="5" fillId="0" borderId="29" xfId="53" applyFont="1" applyBorder="1" applyAlignment="1">
      <alignment horizontal="center" vertical="center" wrapText="1"/>
    </xf>
    <xf numFmtId="0" fontId="5" fillId="0" borderId="30" xfId="53" applyFont="1" applyBorder="1" applyAlignment="1">
      <alignment horizontal="center" vertical="center" wrapText="1"/>
    </xf>
    <xf numFmtId="0" fontId="5" fillId="0" borderId="0" xfId="43" applyFont="1" applyAlignment="1">
      <alignment horizontal="right" vertical="center" wrapText="1"/>
    </xf>
    <xf numFmtId="49" fontId="5" fillId="7" borderId="15" xfId="51" applyNumberFormat="1" applyFont="1" applyFill="1" applyBorder="1" applyAlignment="1">
      <alignment horizontal="left" vertical="center" wrapText="1" indent="2"/>
    </xf>
    <xf numFmtId="49" fontId="5" fillId="11" borderId="21" xfId="51" applyNumberFormat="1" applyFont="1" applyFill="1" applyBorder="1" applyAlignment="1">
      <alignment horizontal="left" vertical="center" wrapText="1" indent="2"/>
    </xf>
    <xf numFmtId="49" fontId="5" fillId="11" borderId="22" xfId="51" applyNumberFormat="1" applyFont="1" applyFill="1" applyBorder="1" applyAlignment="1">
      <alignment horizontal="left" vertical="center" wrapText="1" indent="2"/>
    </xf>
    <xf numFmtId="49" fontId="5" fillId="0" borderId="5" xfId="32" applyNumberFormat="1" applyFont="1" applyBorder="1">
      <alignment horizontal="center" vertical="center" wrapText="1"/>
    </xf>
    <xf numFmtId="14" fontId="46" fillId="0" borderId="15" xfId="51" applyNumberFormat="1" applyFont="1" applyBorder="1" applyAlignment="1">
      <alignment horizontal="center" vertical="center" wrapText="1"/>
    </xf>
    <xf numFmtId="14" fontId="46" fillId="0" borderId="21" xfId="51" applyNumberFormat="1" applyFont="1" applyBorder="1" applyAlignment="1">
      <alignment horizontal="center" vertical="center" wrapText="1"/>
    </xf>
    <xf numFmtId="0" fontId="54" fillId="7" borderId="15" xfId="35" applyFont="1" applyFill="1" applyBorder="1" applyAlignment="1">
      <alignment horizontal="left" vertical="center" wrapText="1" indent="1"/>
    </xf>
    <xf numFmtId="0" fontId="54" fillId="9" borderId="22" xfId="35" applyFont="1" applyFill="1" applyBorder="1" applyAlignment="1">
      <alignment horizontal="left" vertical="center" wrapText="1" indent="1"/>
    </xf>
    <xf numFmtId="0" fontId="5" fillId="15" borderId="0" xfId="43" applyFont="1" applyFill="1" applyAlignment="1">
      <alignment horizontal="center" vertical="center" wrapText="1"/>
    </xf>
    <xf numFmtId="0" fontId="5" fillId="0" borderId="5" xfId="43" applyFont="1" applyBorder="1" applyAlignment="1">
      <alignment horizontal="center" vertical="center" wrapText="1"/>
    </xf>
    <xf numFmtId="0" fontId="5" fillId="0" borderId="20" xfId="39" applyNumberFormat="1" applyFont="1" applyBorder="1" applyAlignment="1">
      <alignment horizontal="left" vertical="center" wrapText="1" indent="1"/>
    </xf>
    <xf numFmtId="0" fontId="5" fillId="0" borderId="15" xfId="39" applyNumberFormat="1" applyFont="1" applyBorder="1" applyAlignment="1">
      <alignment horizontal="left" vertical="center" wrapText="1" indent="1"/>
    </xf>
    <xf numFmtId="0" fontId="5" fillId="0" borderId="18" xfId="39" applyNumberFormat="1" applyFont="1" applyBorder="1" applyAlignment="1">
      <alignment horizontal="left" vertical="center" wrapText="1" indent="1"/>
    </xf>
    <xf numFmtId="0" fontId="5" fillId="0" borderId="26" xfId="39" applyNumberFormat="1" applyFont="1" applyBorder="1" applyAlignment="1">
      <alignment horizontal="left" vertical="center" indent="1"/>
    </xf>
    <xf numFmtId="0" fontId="5" fillId="0" borderId="22" xfId="39" applyNumberFormat="1" applyFont="1" applyBorder="1" applyAlignment="1">
      <alignment horizontal="left" vertical="center" indent="1"/>
    </xf>
    <xf numFmtId="0" fontId="5" fillId="0" borderId="23" xfId="39" applyNumberFormat="1" applyFont="1" applyBorder="1" applyAlignment="1">
      <alignment horizontal="left" vertical="center" indent="1"/>
    </xf>
    <xf numFmtId="0" fontId="35" fillId="0" borderId="0" xfId="39" applyNumberFormat="1" applyBorder="1" applyAlignment="1">
      <alignment horizontal="center" vertical="center"/>
    </xf>
    <xf numFmtId="0" fontId="5" fillId="0" borderId="0" xfId="31" applyFont="1" applyBorder="1">
      <alignment horizontal="center" vertical="center" wrapText="1"/>
    </xf>
    <xf numFmtId="0" fontId="35" fillId="0" borderId="0" xfId="39" applyNumberFormat="1" applyBorder="1" applyAlignment="1">
      <alignment horizontal="right" vertical="center"/>
    </xf>
    <xf numFmtId="0" fontId="5" fillId="0" borderId="15" xfId="53" applyFont="1" applyBorder="1" applyAlignment="1">
      <alignment horizontal="center" vertical="center" wrapText="1"/>
    </xf>
    <xf numFmtId="0" fontId="5" fillId="0" borderId="22" xfId="53" applyFont="1" applyBorder="1" applyAlignment="1">
      <alignment horizontal="center" vertical="center" wrapText="1"/>
    </xf>
    <xf numFmtId="0" fontId="5" fillId="0" borderId="12" xfId="32" applyFont="1" applyBorder="1" applyAlignment="1">
      <alignment horizontal="left" vertical="top" wrapText="1"/>
    </xf>
    <xf numFmtId="0" fontId="5" fillId="0" borderId="14" xfId="32" applyFont="1" applyBorder="1" applyAlignment="1">
      <alignment horizontal="left" vertical="top" wrapText="1"/>
    </xf>
    <xf numFmtId="0" fontId="5" fillId="0" borderId="19" xfId="31" applyFont="1" applyBorder="1" applyAlignment="1">
      <alignment horizontal="left" vertical="center" wrapText="1"/>
    </xf>
    <xf numFmtId="0" fontId="5" fillId="0" borderId="25" xfId="31" applyFont="1" applyBorder="1" applyAlignment="1">
      <alignment horizontal="left" vertical="center" wrapText="1"/>
    </xf>
    <xf numFmtId="0" fontId="5" fillId="0" borderId="5" xfId="32" applyFont="1" applyBorder="1">
      <alignment horizontal="center" vertical="center" wrapText="1"/>
    </xf>
    <xf numFmtId="0" fontId="5" fillId="0" borderId="12" xfId="32" applyFont="1" applyBorder="1">
      <alignment horizontal="center" vertical="center" wrapText="1"/>
    </xf>
    <xf numFmtId="49" fontId="0" fillId="13" borderId="12" xfId="0" applyFill="1" applyBorder="1" applyAlignment="1">
      <alignment horizontal="left" vertical="center" indent="1"/>
    </xf>
    <xf numFmtId="49" fontId="0" fillId="13" borderId="13" xfId="0" applyFill="1" applyBorder="1" applyAlignment="1">
      <alignment horizontal="left" vertical="center" indent="1"/>
    </xf>
    <xf numFmtId="49" fontId="0" fillId="13" borderId="14" xfId="0" applyFill="1" applyBorder="1" applyAlignment="1">
      <alignment horizontal="left" vertical="center" indent="1"/>
    </xf>
    <xf numFmtId="0" fontId="0" fillId="0" borderId="22" xfId="0" applyNumberForma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5" fillId="0" borderId="0" xfId="53" applyFont="1" applyAlignment="1">
      <alignment horizontal="left" vertical="top" wrapText="1"/>
    </xf>
    <xf numFmtId="0" fontId="18" fillId="0" borderId="37" xfId="31" applyFont="1" applyBorder="1" applyAlignment="1">
      <alignment horizontal="left" vertical="center" wrapText="1" indent="1"/>
    </xf>
    <xf numFmtId="0" fontId="5" fillId="0" borderId="42" xfId="31" applyFont="1" applyBorder="1" applyAlignment="1">
      <alignment horizontal="left" vertical="center" wrapText="1" indent="1"/>
    </xf>
    <xf numFmtId="0" fontId="5" fillId="0" borderId="15" xfId="53" applyFont="1" applyBorder="1" applyAlignment="1">
      <alignment horizontal="left" vertical="top" wrapText="1"/>
    </xf>
    <xf numFmtId="0" fontId="5" fillId="0" borderId="22" xfId="53" applyFont="1" applyBorder="1" applyAlignment="1">
      <alignment horizontal="left" vertical="top" wrapText="1"/>
    </xf>
    <xf numFmtId="49" fontId="5" fillId="0" borderId="0" xfId="38" applyBorder="1" applyAlignment="1">
      <alignment horizontal="left" vertical="top" wrapText="1"/>
    </xf>
    <xf numFmtId="0" fontId="18" fillId="0" borderId="13" xfId="31" applyFont="1" applyBorder="1" applyAlignment="1">
      <alignment horizontal="left" vertical="center" wrapText="1" indent="1"/>
    </xf>
    <xf numFmtId="0" fontId="5" fillId="0" borderId="5" xfId="44" applyNumberFormat="1" applyBorder="1" applyAlignment="1">
      <alignment horizontal="center" vertical="center" wrapText="1"/>
    </xf>
    <xf numFmtId="0" fontId="5" fillId="0" borderId="37" xfId="31" applyFont="1" applyBorder="1" applyAlignment="1">
      <alignment horizontal="left" vertical="center" wrapText="1" indent="1"/>
    </xf>
    <xf numFmtId="0" fontId="18" fillId="0" borderId="8" xfId="55" applyFont="1" applyBorder="1" applyAlignment="1">
      <alignment horizontal="left" vertical="center" indent="1"/>
    </xf>
    <xf numFmtId="0" fontId="7" fillId="8" borderId="5" xfId="0" applyNumberFormat="1" applyFont="1" applyFill="1" applyBorder="1" applyAlignment="1">
      <alignment horizontal="center" vertical="center" wrapText="1"/>
    </xf>
    <xf numFmtId="0" fontId="8" fillId="0" borderId="0" xfId="50" applyFont="1" applyAlignment="1">
      <alignment horizontal="left" vertical="center" wrapText="1"/>
    </xf>
    <xf numFmtId="0" fontId="40" fillId="0" borderId="0" xfId="50" applyFont="1" applyAlignment="1">
      <alignment horizontal="left" vertical="top" wrapText="1"/>
    </xf>
    <xf numFmtId="0" fontId="8" fillId="0" borderId="0" xfId="50" applyFont="1" applyAlignment="1">
      <alignment horizontal="justify" vertical="top" wrapText="1"/>
    </xf>
    <xf numFmtId="0" fontId="40" fillId="0" borderId="0" xfId="50" applyFont="1" applyAlignment="1">
      <alignment horizontal="justify" vertical="top" wrapText="1"/>
    </xf>
    <xf numFmtId="0" fontId="27" fillId="0" borderId="16" xfId="53" applyFont="1" applyBorder="1" applyAlignment="1">
      <alignment horizontal="center" vertical="top" wrapText="1"/>
    </xf>
    <xf numFmtId="0" fontId="5" fillId="9" borderId="5" xfId="53" applyFont="1" applyFill="1" applyBorder="1" applyAlignment="1" applyProtection="1">
      <alignment horizontal="left" vertical="center" wrapText="1"/>
      <protection locked="0"/>
    </xf>
    <xf numFmtId="0" fontId="27" fillId="0" borderId="0" xfId="53" applyFont="1" applyAlignment="1">
      <alignment horizontal="center" vertical="top" wrapText="1"/>
    </xf>
    <xf numFmtId="14" fontId="46" fillId="0" borderId="5" xfId="51" applyNumberFormat="1" applyFont="1" applyBorder="1" applyAlignment="1">
      <alignment horizontal="center" vertical="center" wrapText="1"/>
    </xf>
    <xf numFmtId="14" fontId="46" fillId="0" borderId="25" xfId="51" applyNumberFormat="1" applyFont="1" applyBorder="1" applyAlignment="1">
      <alignment horizontal="center" vertical="center" wrapText="1"/>
    </xf>
    <xf numFmtId="14" fontId="46" fillId="0" borderId="19" xfId="51" applyNumberFormat="1" applyFont="1" applyBorder="1" applyAlignment="1">
      <alignment horizontal="center" vertical="center" wrapText="1"/>
    </xf>
    <xf numFmtId="0" fontId="54" fillId="9" borderId="5" xfId="35" applyFont="1" applyFill="1" applyBorder="1" applyAlignment="1" applyProtection="1">
      <alignment horizontal="left" vertical="center" wrapText="1" indent="1"/>
      <protection locked="0"/>
    </xf>
    <xf numFmtId="0" fontId="54" fillId="9" borderId="5" xfId="35" applyFont="1" applyFill="1" applyBorder="1" applyAlignment="1" applyProtection="1">
      <alignment horizontal="left" vertical="top" indent="1"/>
      <protection locked="0"/>
    </xf>
    <xf numFmtId="0" fontId="54" fillId="0" borderId="5" xfId="35" applyFont="1" applyBorder="1" applyAlignment="1">
      <alignment horizontal="left" vertical="center" wrapText="1" indent="1"/>
    </xf>
    <xf numFmtId="0" fontId="54" fillId="0" borderId="5" xfId="35" applyFont="1" applyBorder="1" applyAlignment="1">
      <alignment horizontal="left" vertical="top" indent="1"/>
    </xf>
  </cellXfs>
  <cellStyles count="106">
    <cellStyle name=" 1" xfId="1" xr:uid="{00000000-0005-0000-0000-000000000000}"/>
    <cellStyle name=" 1 2" xfId="2" xr:uid="{00000000-0005-0000-0000-000001000000}"/>
    <cellStyle name=" 1_Stage1" xfId="3" xr:uid="{00000000-0005-0000-0000-000002000000}"/>
    <cellStyle name="_Model_RAB Мой_PR.PROG.WARM.NOTCOMBI.2012.2.16_v1.4(04.04.11) " xfId="4" xr:uid="{00000000-0005-0000-0000-000003000000}"/>
    <cellStyle name="_Model_RAB Мой_Книга2_PR.PROG.WARM.NOTCOMBI.2012.2.16_v1.4(04.04.11) " xfId="5" xr:uid="{00000000-0005-0000-0000-000004000000}"/>
    <cellStyle name="_Model_RAB_MRSK_svod_PR.PROG.WARM.NOTCOMBI.2012.2.16_v1.4(04.04.11) " xfId="6" xr:uid="{00000000-0005-0000-0000-000005000000}"/>
    <cellStyle name="_Model_RAB_MRSK_svod_Книга2_PR.PROG.WARM.NOTCOMBI.2012.2.16_v1.4(04.04.11) " xfId="7" xr:uid="{00000000-0005-0000-0000-000006000000}"/>
    <cellStyle name="_МОДЕЛЬ_1 (2)_PR.PROG.WARM.NOTCOMBI.2012.2.16_v1.4(04.04.11) " xfId="8" xr:uid="{00000000-0005-0000-0000-000007000000}"/>
    <cellStyle name="_МОДЕЛЬ_1 (2)_Книга2_PR.PROG.WARM.NOTCOMBI.2012.2.16_v1.4(04.04.11) " xfId="9" xr:uid="{00000000-0005-0000-0000-000008000000}"/>
    <cellStyle name="_пр 5 тариф RAB_PR.PROG.WARM.NOTCOMBI.2012.2.16_v1.4(04.04.11) " xfId="10" xr:uid="{00000000-0005-0000-0000-000009000000}"/>
    <cellStyle name="_пр 5 тариф RAB_Книга2_PR.PROG.WARM.NOTCOMBI.2012.2.16_v1.4(04.04.11) " xfId="11" xr:uid="{00000000-0005-0000-0000-00000A000000}"/>
    <cellStyle name="_Расчет RAB_22072008_PR.PROG.WARM.NOTCOMBI.2012.2.16_v1.4(04.04.11) " xfId="12" xr:uid="{00000000-0005-0000-0000-00000B000000}"/>
    <cellStyle name="_Расчет RAB_22072008_Книга2_PR.PROG.WARM.NOTCOMBI.2012.2.16_v1.4(04.04.11) " xfId="13" xr:uid="{00000000-0005-0000-0000-00000C000000}"/>
    <cellStyle name="_Расчет RAB_Лен и МОЭСК_с 2010 года_14.04.2009_со сглаж_version 3.0_без ФСК_PR.PROG.WARM.NOTCOMBI.2012.2.16_v1.4(04.04.11) " xfId="14" xr:uid="{00000000-0005-0000-0000-00000D000000}"/>
    <cellStyle name="_Расчет RAB_Лен и МОЭСК_с 2010 года_14.04.2009_со сглаж_version 3.0_без ФСК_Книга2_PR.PROG.WARM.NOTCOMBI.2012.2.16_v1.4(04.04.11) " xfId="15" xr:uid="{00000000-0005-0000-0000-00000E000000}"/>
    <cellStyle name="20% — акцент1" xfId="73" builtinId="30" hidden="1"/>
    <cellStyle name="20% — акцент2" xfId="77" builtinId="34" hidden="1"/>
    <cellStyle name="20% — акцент3" xfId="81" builtinId="38" hidden="1"/>
    <cellStyle name="20% — акцент4" xfId="85" builtinId="42" hidden="1"/>
    <cellStyle name="20% — акцент5" xfId="89" builtinId="46" hidden="1"/>
    <cellStyle name="20% — акцент6" xfId="93" builtinId="50" hidden="1"/>
    <cellStyle name="40% — акцент1" xfId="74" builtinId="31" hidden="1"/>
    <cellStyle name="40% — акцент2" xfId="78" builtinId="35" hidden="1"/>
    <cellStyle name="40% — акцент3" xfId="82" builtinId="39" hidden="1"/>
    <cellStyle name="40% — акцент4" xfId="86" builtinId="43" hidden="1"/>
    <cellStyle name="40% — акцент5" xfId="90" builtinId="47" hidden="1"/>
    <cellStyle name="40% — акцент6" xfId="94" builtinId="51" hidden="1"/>
    <cellStyle name="60% — акцент1" xfId="75" builtinId="32" hidden="1"/>
    <cellStyle name="60% — акцент2" xfId="79" builtinId="36" hidden="1"/>
    <cellStyle name="60% — акцент3" xfId="83" builtinId="40" hidden="1"/>
    <cellStyle name="60% — акцент4" xfId="87" builtinId="44" hidden="1"/>
    <cellStyle name="60% — акцент5" xfId="91" builtinId="48" hidden="1"/>
    <cellStyle name="60% — акцент6" xfId="95" builtinId="52" hidden="1"/>
    <cellStyle name="Currency [0]" xfId="16" xr:uid="{00000000-0005-0000-0000-000021000000}"/>
    <cellStyle name="currency1" xfId="96" xr:uid="{00000000-0005-0000-0000-000022000000}"/>
    <cellStyle name="Currency2" xfId="17" xr:uid="{00000000-0005-0000-0000-000023000000}"/>
    <cellStyle name="currency3" xfId="97" xr:uid="{00000000-0005-0000-0000-000024000000}"/>
    <cellStyle name="currency4" xfId="98" xr:uid="{00000000-0005-0000-0000-000025000000}"/>
    <cellStyle name="Followed Hyperlink" xfId="18" xr:uid="{00000000-0005-0000-0000-000026000000}"/>
    <cellStyle name="Header 3" xfId="19" xr:uid="{00000000-0005-0000-0000-000027000000}"/>
    <cellStyle name="Hyperlink" xfId="20" xr:uid="{00000000-0005-0000-0000-000028000000}"/>
    <cellStyle name="normal" xfId="21" xr:uid="{00000000-0005-0000-0000-000029000000}"/>
    <cellStyle name="Normal1" xfId="22" xr:uid="{00000000-0005-0000-0000-00002A000000}"/>
    <cellStyle name="Normal2" xfId="23" xr:uid="{00000000-0005-0000-0000-00002B000000}"/>
    <cellStyle name="Percent1" xfId="24" xr:uid="{00000000-0005-0000-0000-00002C000000}"/>
    <cellStyle name="Title 4" xfId="25" xr:uid="{00000000-0005-0000-0000-00002D000000}"/>
    <cellStyle name="Акцент1" xfId="72" builtinId="29" hidden="1"/>
    <cellStyle name="Акцент2" xfId="76" builtinId="33" hidden="1"/>
    <cellStyle name="Акцент3" xfId="80" builtinId="37" hidden="1"/>
    <cellStyle name="Акцент4" xfId="84" builtinId="41" hidden="1"/>
    <cellStyle name="Акцент5" xfId="88" builtinId="45" hidden="1"/>
    <cellStyle name="Акцент6" xfId="92" builtinId="49" hidden="1"/>
    <cellStyle name="Ввод " xfId="26" builtinId="20" customBuiltin="1"/>
    <cellStyle name="Вывод" xfId="64" builtinId="21" hidden="1"/>
    <cellStyle name="Вычисление" xfId="65" builtinId="22" hidden="1"/>
    <cellStyle name="Гиперссылка" xfId="27" builtinId="8" customBuiltin="1"/>
    <cellStyle name="Гиперссылка 2" xfId="28" xr:uid="{00000000-0005-0000-0000-000038000000}"/>
    <cellStyle name="Гиперссылка 2 2" xfId="29" xr:uid="{00000000-0005-0000-0000-000039000000}"/>
    <cellStyle name="Гиперссылка 4" xfId="30" xr:uid="{00000000-0005-0000-0000-00003A000000}"/>
    <cellStyle name="Денежный" xfId="103" builtinId="4" hidden="1"/>
    <cellStyle name="Денежный [0]" xfId="104" builtinId="7" hidden="1"/>
    <cellStyle name="Заголовок" xfId="31" xr:uid="{00000000-0005-0000-0000-00003D000000}"/>
    <cellStyle name="Заголовок 1" xfId="57" builtinId="16" hidden="1"/>
    <cellStyle name="Заголовок 2" xfId="58" builtinId="17" hidden="1"/>
    <cellStyle name="Заголовок 3" xfId="59" builtinId="18" hidden="1"/>
    <cellStyle name="Заголовок 4" xfId="60" builtinId="19" hidden="1"/>
    <cellStyle name="ЗаголовокСтолбца" xfId="32" xr:uid="{00000000-0005-0000-0000-000042000000}"/>
    <cellStyle name="Значение" xfId="33" xr:uid="{00000000-0005-0000-0000-000043000000}"/>
    <cellStyle name="Итог" xfId="71" builtinId="25" hidden="1"/>
    <cellStyle name="Контрольная ячейка" xfId="67" builtinId="23" hidden="1"/>
    <cellStyle name="Название" xfId="56" builtinId="15" hidden="1"/>
    <cellStyle name="Нейтральный" xfId="63" builtinId="28" hidden="1"/>
    <cellStyle name="Обычный" xfId="0" builtinId="0" customBuiltin="1"/>
    <cellStyle name="Обычный 10" xfId="99" xr:uid="{00000000-0005-0000-0000-000049000000}"/>
    <cellStyle name="Обычный 12 2" xfId="34" xr:uid="{00000000-0005-0000-0000-00004A000000}"/>
    <cellStyle name="Обычный 15" xfId="35" xr:uid="{00000000-0005-0000-0000-00004B000000}"/>
    <cellStyle name="Обычный 2" xfId="36" xr:uid="{00000000-0005-0000-0000-00004C000000}"/>
    <cellStyle name="Обычный 2 2" xfId="37" xr:uid="{00000000-0005-0000-0000-00004D000000}"/>
    <cellStyle name="Обычный 2 4" xfId="100" xr:uid="{00000000-0005-0000-0000-00004E000000}"/>
    <cellStyle name="Обычный 3" xfId="38" xr:uid="{00000000-0005-0000-0000-00004F000000}"/>
    <cellStyle name="Обычный 3 2" xfId="39" xr:uid="{00000000-0005-0000-0000-000050000000}"/>
    <cellStyle name="Обычный 3 3" xfId="40" xr:uid="{00000000-0005-0000-0000-000051000000}"/>
    <cellStyle name="Обычный 5" xfId="41" xr:uid="{00000000-0005-0000-0000-000052000000}"/>
    <cellStyle name="Обычный_INVEST.WARM.PLAN.4.78(v0.1)" xfId="42" xr:uid="{00000000-0005-0000-0000-000053000000}"/>
    <cellStyle name="Обычный_JKH.OPEN.INFO.HVS(v3.5)_цены161210" xfId="43" xr:uid="{00000000-0005-0000-0000-000054000000}"/>
    <cellStyle name="Обычный_JKH.OPEN.INFO.PRICE.VO_v4.0(10.02.11)" xfId="44" xr:uid="{00000000-0005-0000-0000-000055000000}"/>
    <cellStyle name="Обычный_KRU.TARIFF.FACT-0.3" xfId="45" xr:uid="{00000000-0005-0000-0000-000056000000}"/>
    <cellStyle name="Обычный_KRU.TARIFF.TE.FACT(v0.5)_import_02.02 2" xfId="46" xr:uid="{00000000-0005-0000-0000-000057000000}"/>
    <cellStyle name="Обычный_MINENERGO.340.PRIL79(v0.1)" xfId="47" xr:uid="{00000000-0005-0000-0000-000058000000}"/>
    <cellStyle name="Обычный_PREDEL.JKH.2010(v1.3)" xfId="48" xr:uid="{00000000-0005-0000-0000-000059000000}"/>
    <cellStyle name="Обычный_razrabotka_sablonov_po_WKU" xfId="49" xr:uid="{00000000-0005-0000-0000-00005A000000}"/>
    <cellStyle name="Обычный_SIMPLE_1_massive2" xfId="50" xr:uid="{00000000-0005-0000-0000-00005B000000}"/>
    <cellStyle name="Обычный_ЖКУ_проект3" xfId="51" xr:uid="{00000000-0005-0000-0000-00005C000000}"/>
    <cellStyle name="Обычный_Макет_налог на прибыль v 0.6" xfId="52" xr:uid="{00000000-0005-0000-0000-00005D000000}"/>
    <cellStyle name="Обычный_Мониторинг инвестиций" xfId="53" xr:uid="{00000000-0005-0000-0000-00005E000000}"/>
    <cellStyle name="Обычный_Новая проверка голубых" xfId="54" xr:uid="{00000000-0005-0000-0000-00005F000000}"/>
    <cellStyle name="Обычный_Шаблон по источникам для Модуля Реестр (2)" xfId="55" xr:uid="{00000000-0005-0000-0000-000060000000}"/>
    <cellStyle name="Плохой" xfId="62" builtinId="27" hidden="1"/>
    <cellStyle name="Пояснение" xfId="70" builtinId="53" hidden="1"/>
    <cellStyle name="Примечание" xfId="69" builtinId="10" hidden="1"/>
    <cellStyle name="Процентный" xfId="105" builtinId="5" hidden="1"/>
    <cellStyle name="Связанная ячейка" xfId="66" builtinId="24" hidden="1"/>
    <cellStyle name="Текст предупреждения" xfId="68" builtinId="11" hidden="1"/>
    <cellStyle name="Финансовый" xfId="101" builtinId="3" hidden="1"/>
    <cellStyle name="Финансовый [0]" xfId="102" builtinId="6" hidden="1"/>
    <cellStyle name="Хороший" xfId="61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emf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93</xdr:row>
      <xdr:rowOff>187325</xdr:rowOff>
    </xdr:to>
    <xdr:sp macro="[0]!Instruction.BlockClick" textlink="">
      <xdr:nvSpPr>
        <xdr:cNvPr id="2" name="InstrBlock_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 textlink="">
      <xdr:nvSpPr>
        <xdr:cNvPr id="9" name="cmdGetUpdate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 textlink="">
      <xdr:nvSpPr>
        <xdr:cNvPr id="10" name="cmdShowHideUpdateLo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4" name="Pict 9" descr="тест">
          <a:extLst>
            <a:ext uri="{FF2B5EF4-FFF2-40B4-BE49-F238E27FC236}">
              <a16:creationId xmlns:a16="http://schemas.microsoft.com/office/drawing/2014/main" id="{00000000-0008-0000-0000-0000A2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5" name="Pict 9" descr="тест">
          <a:extLst>
            <a:ext uri="{FF2B5EF4-FFF2-40B4-BE49-F238E27FC236}">
              <a16:creationId xmlns:a16="http://schemas.microsoft.com/office/drawing/2014/main" id="{00000000-0008-0000-0000-0000A3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6" name="Pict 9" descr="тест">
          <a:extLst>
            <a:ext uri="{FF2B5EF4-FFF2-40B4-BE49-F238E27FC236}">
              <a16:creationId xmlns:a16="http://schemas.microsoft.com/office/drawing/2014/main" id="{00000000-0008-0000-0000-0000A4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462758" name="InstrImg_1" descr="icon1">
          <a:extLst>
            <a:ext uri="{FF2B5EF4-FFF2-40B4-BE49-F238E27FC236}">
              <a16:creationId xmlns:a16="http://schemas.microsoft.com/office/drawing/2014/main" id="{00000000-0008-0000-0000-0000A6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462759" name="InstrImg_2" descr="icon2">
          <a:extLst>
            <a:ext uri="{FF2B5EF4-FFF2-40B4-BE49-F238E27FC236}">
              <a16:creationId xmlns:a16="http://schemas.microsoft.com/office/drawing/2014/main" id="{00000000-0008-0000-0000-0000A7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462760" name="InstrImg_3" descr="icon3">
          <a:extLst>
            <a:ext uri="{FF2B5EF4-FFF2-40B4-BE49-F238E27FC236}">
              <a16:creationId xmlns:a16="http://schemas.microsoft.com/office/drawing/2014/main" id="{00000000-0008-0000-0000-0000A8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462761" name="InstrImg_4" descr="icon4">
          <a:extLst>
            <a:ext uri="{FF2B5EF4-FFF2-40B4-BE49-F238E27FC236}">
              <a16:creationId xmlns:a16="http://schemas.microsoft.com/office/drawing/2014/main" id="{00000000-0008-0000-0000-0000A9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462762" name="InstrImg_5" descr="icon5">
          <a:extLst>
            <a:ext uri="{FF2B5EF4-FFF2-40B4-BE49-F238E27FC236}">
              <a16:creationId xmlns:a16="http://schemas.microsoft.com/office/drawing/2014/main" id="{00000000-0008-0000-0000-0000AA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462763" name="InstrImg_6" descr="icon6">
          <a:extLst>
            <a:ext uri="{FF2B5EF4-FFF2-40B4-BE49-F238E27FC236}">
              <a16:creationId xmlns:a16="http://schemas.microsoft.com/office/drawing/2014/main" id="{00000000-0008-0000-0000-0000AB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62764" name="Pict 9" descr="тест">
          <a:extLst>
            <a:ext uri="{FF2B5EF4-FFF2-40B4-BE49-F238E27FC236}">
              <a16:creationId xmlns:a16="http://schemas.microsoft.com/office/drawing/2014/main" id="{00000000-0008-0000-0000-0000AC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462765" name="Pict 9" descr="тест">
          <a:extLst>
            <a:ext uri="{FF2B5EF4-FFF2-40B4-BE49-F238E27FC236}">
              <a16:creationId xmlns:a16="http://schemas.microsoft.com/office/drawing/2014/main" id="{00000000-0008-0000-0000-0000AD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47625</xdr:rowOff>
    </xdr:from>
    <xdr:to>
      <xdr:col>1</xdr:col>
      <xdr:colOff>447675</xdr:colOff>
      <xdr:row>94</xdr:row>
      <xdr:rowOff>9525</xdr:rowOff>
    </xdr:to>
    <xdr:pic macro="[0]!Instruction.BlockClick">
      <xdr:nvPicPr>
        <xdr:cNvPr id="462766" name="InstrImg_7" descr="icon8.png">
          <a:extLst>
            <a:ext uri="{FF2B5EF4-FFF2-40B4-BE49-F238E27FC236}">
              <a16:creationId xmlns:a16="http://schemas.microsoft.com/office/drawing/2014/main" id="{00000000-0008-0000-0000-0000AE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67" name="chkGetUpdatesTrue" descr="check_yes.jpg">
          <a:extLst>
            <a:ext uri="{FF2B5EF4-FFF2-40B4-BE49-F238E27FC236}">
              <a16:creationId xmlns:a16="http://schemas.microsoft.com/office/drawing/2014/main" id="{00000000-0008-0000-0000-0000AF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8" name="chkNoUpdatesFalse" descr="check_no.png">
          <a:extLst>
            <a:ext uri="{FF2B5EF4-FFF2-40B4-BE49-F238E27FC236}">
              <a16:creationId xmlns:a16="http://schemas.microsoft.com/office/drawing/2014/main" id="{00000000-0008-0000-0000-0000B0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9" name="chkNoUpdatesTrue" descr="check_yes.jpg" hidden="1">
          <a:extLst>
            <a:ext uri="{FF2B5EF4-FFF2-40B4-BE49-F238E27FC236}">
              <a16:creationId xmlns:a16="http://schemas.microsoft.com/office/drawing/2014/main" id="{00000000-0008-0000-0000-0000B1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70" name="chkGetUpdatesFalse" descr="check_no.png" hidden="1">
          <a:extLst>
            <a:ext uri="{FF2B5EF4-FFF2-40B4-BE49-F238E27FC236}">
              <a16:creationId xmlns:a16="http://schemas.microsoft.com/office/drawing/2014/main" id="{00000000-0008-0000-0000-0000B2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462771" name="cmdGetUpdateImg" descr="icon11.png">
          <a:extLst>
            <a:ext uri="{FF2B5EF4-FFF2-40B4-BE49-F238E27FC236}">
              <a16:creationId xmlns:a16="http://schemas.microsoft.com/office/drawing/2014/main" id="{00000000-0008-0000-0000-0000B3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462772" name="cmdShowHideUpdateLogImg" descr="icon13.png">
          <a:extLst>
            <a:ext uri="{FF2B5EF4-FFF2-40B4-BE49-F238E27FC236}">
              <a16:creationId xmlns:a16="http://schemas.microsoft.com/office/drawing/2014/main" id="{00000000-0008-0000-0000-0000B4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462774" name="cmdAct_2" descr="icon15.png">
          <a:extLst>
            <a:ext uri="{FF2B5EF4-FFF2-40B4-BE49-F238E27FC236}">
              <a16:creationId xmlns:a16="http://schemas.microsoft.com/office/drawing/2014/main" id="{00000000-0008-0000-0000-0000B6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462776" name="cmdNoAct_2" descr="icon16.png" hidden="1">
          <a:extLst>
            <a:ext uri="{FF2B5EF4-FFF2-40B4-BE49-F238E27FC236}">
              <a16:creationId xmlns:a16="http://schemas.microsoft.com/office/drawing/2014/main" id="{00000000-0008-0000-0000-0000B8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22</xdr:col>
      <xdr:colOff>66675</xdr:colOff>
      <xdr:row>105</xdr:row>
      <xdr:rowOff>9525</xdr:rowOff>
    </xdr:to>
    <xdr:pic>
      <xdr:nvPicPr>
        <xdr:cNvPr id="193537" name="InstrWord" hidden="1">
          <a:extLst>
            <a:ext uri="{FF2B5EF4-FFF2-40B4-BE49-F238E27FC236}">
              <a16:creationId xmlns:a16="http://schemas.microsoft.com/office/drawing/2014/main" id="{00000000-0008-0000-0000-000001F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7162800" cy="470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>
          <a:extLst>
            <a:ext uri="{FF2B5EF4-FFF2-40B4-BE49-F238E27FC236}">
              <a16:creationId xmlns:a16="http://schemas.microsoft.com/office/drawing/2014/main" id="{00000000-0008-0000-0100-0000C9F80200}"/>
            </a:ext>
          </a:extLst>
        </xdr:cNvPr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13</xdr:row>
      <xdr:rowOff>0</xdr:rowOff>
    </xdr:from>
    <xdr:to>
      <xdr:col>6</xdr:col>
      <xdr:colOff>228600</xdr:colOff>
      <xdr:row>18</xdr:row>
      <xdr:rowOff>152400</xdr:rowOff>
    </xdr:to>
    <xdr:grpSp>
      <xdr:nvGrpSpPr>
        <xdr:cNvPr id="463905" name="shCalendar" hidden="1">
          <a:extLst>
            <a:ext uri="{FF2B5EF4-FFF2-40B4-BE49-F238E27FC236}">
              <a16:creationId xmlns:a16="http://schemas.microsoft.com/office/drawing/2014/main" id="{00000000-0008-0000-0200-000021140700}"/>
            </a:ext>
          </a:extLst>
        </xdr:cNvPr>
        <xdr:cNvGrpSpPr>
          <a:grpSpLocks/>
        </xdr:cNvGrpSpPr>
      </xdr:nvGrpSpPr>
      <xdr:grpSpPr bwMode="auto">
        <a:xfrm>
          <a:off x="651510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>
            <a:extLst>
              <a:ext uri="{FF2B5EF4-FFF2-40B4-BE49-F238E27FC236}">
                <a16:creationId xmlns:a16="http://schemas.microsoft.com/office/drawing/2014/main" id="{00000000-0008-0000-0200-0000341407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>
            <a:extLst>
              <a:ext uri="{FF2B5EF4-FFF2-40B4-BE49-F238E27FC236}">
                <a16:creationId xmlns:a16="http://schemas.microsoft.com/office/drawing/2014/main" id="{00000000-0008-0000-0200-0000351407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42</xdr:row>
      <xdr:rowOff>47625</xdr:rowOff>
    </xdr:from>
    <xdr:to>
      <xdr:col>6</xdr:col>
      <xdr:colOff>1</xdr:colOff>
      <xdr:row>42</xdr:row>
      <xdr:rowOff>333375</xdr:rowOff>
    </xdr:to>
    <xdr:sp macro="[0]!modList00.FillTemplate" textlink="">
      <xdr:nvSpPr>
        <xdr:cNvPr id="9" name="cmdFillTemp" hidden="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>
          <a:extLst>
            <a:ext uri="{FF2B5EF4-FFF2-40B4-BE49-F238E27FC236}">
              <a16:creationId xmlns:a16="http://schemas.microsoft.com/office/drawing/2014/main" id="{00000000-0008-0000-0200-000025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>
          <a:extLst>
            <a:ext uri="{FF2B5EF4-FFF2-40B4-BE49-F238E27FC236}">
              <a16:creationId xmlns:a16="http://schemas.microsoft.com/office/drawing/2014/main" id="{00000000-0008-0000-0200-000026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>
          <a:extLst>
            <a:ext uri="{FF2B5EF4-FFF2-40B4-BE49-F238E27FC236}">
              <a16:creationId xmlns:a16="http://schemas.microsoft.com/office/drawing/2014/main" id="{00000000-0008-0000-0200-000027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>
          <a:extLst>
            <a:ext uri="{FF2B5EF4-FFF2-40B4-BE49-F238E27FC236}">
              <a16:creationId xmlns:a16="http://schemas.microsoft.com/office/drawing/2014/main" id="{00000000-0008-0000-0200-000028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3" name="ExcludeHelp_5" descr="Справка по листу" hidden="1">
          <a:extLst>
            <a:ext uri="{FF2B5EF4-FFF2-40B4-BE49-F238E27FC236}">
              <a16:creationId xmlns:a16="http://schemas.microsoft.com/office/drawing/2014/main" id="{00000000-0008-0000-0200-000029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4" name="ExcludeHelp_6" descr="Справка по листу" hidden="1">
          <a:extLst>
            <a:ext uri="{FF2B5EF4-FFF2-40B4-BE49-F238E27FC236}">
              <a16:creationId xmlns:a16="http://schemas.microsoft.com/office/drawing/2014/main" id="{00000000-0008-0000-0200-00002A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>
          <a:extLst>
            <a:ext uri="{FF2B5EF4-FFF2-40B4-BE49-F238E27FC236}">
              <a16:creationId xmlns:a16="http://schemas.microsoft.com/office/drawing/2014/main" id="{00000000-0008-0000-0200-00002B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0</xdr:colOff>
      <xdr:row>31</xdr:row>
      <xdr:rowOff>0</xdr:rowOff>
    </xdr:from>
    <xdr:ext cx="247650" cy="247650"/>
    <xdr:pic macro="[0]!modInfo.MainSheetHelp">
      <xdr:nvPicPr>
        <xdr:cNvPr id="15" name="ExcludeHelp_4" descr="Справка по листу" hidden="1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7145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44</xdr:row>
      <xdr:rowOff>104775</xdr:rowOff>
    </xdr:from>
    <xdr:to>
      <xdr:col>5</xdr:col>
      <xdr:colOff>247650</xdr:colOff>
      <xdr:row>44</xdr:row>
      <xdr:rowOff>390525</xdr:rowOff>
    </xdr:to>
    <xdr:sp macro="[0]!modList07.cmdDoIt_Click_Handler" textlink="">
      <xdr:nvSpPr>
        <xdr:cNvPr id="18" name="cmdCreate_Sheets" hidden="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1" name="FREEZE_PANES_A21" descr="update_org.png">
          <a:extLst>
            <a:ext uri="{FF2B5EF4-FFF2-40B4-BE49-F238E27FC236}">
              <a16:creationId xmlns:a16="http://schemas.microsoft.com/office/drawing/2014/main" id="{00000000-0008-0000-0400-000019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2" name="UNFREEZE_PANES_A21" descr="update_org.png" hidden="1">
          <a:extLst>
            <a:ext uri="{FF2B5EF4-FFF2-40B4-BE49-F238E27FC236}">
              <a16:creationId xmlns:a16="http://schemas.microsoft.com/office/drawing/2014/main" id="{00000000-0008-0000-0400-00001A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9" name="ExcludeHelp_1" descr="Справка по листу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10" name="ExcludeHelp_2" descr="Справка по листу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11" name="ExcludeHelp_3" descr="Справка по листу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17</xdr:row>
      <xdr:rowOff>247650</xdr:rowOff>
    </xdr:to>
    <xdr:pic macro="[0]!modInfo.MainSheetHelp">
      <xdr:nvPicPr>
        <xdr:cNvPr id="12" name="ExcludeHelp_4" descr="Справка по листу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2" name="FREEZE_PANES_G11" descr="update_org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3" name="UNFREEZE_PANES_G11" descr="update_org.png" hidden="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14</xdr:row>
      <xdr:rowOff>0</xdr:rowOff>
    </xdr:from>
    <xdr:to>
      <xdr:col>7</xdr:col>
      <xdr:colOff>228600</xdr:colOff>
      <xdr:row>14</xdr:row>
      <xdr:rowOff>0</xdr:rowOff>
    </xdr:to>
    <xdr:grpSp>
      <xdr:nvGrpSpPr>
        <xdr:cNvPr id="4" name="shCalendar" hidden="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pSpPr>
          <a:grpSpLocks/>
        </xdr:cNvGrpSpPr>
      </xdr:nvGrpSpPr>
      <xdr:grpSpPr bwMode="auto">
        <a:xfrm>
          <a:off x="7315200" y="4638675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5" name="shCalendar_bck" hidden="1">
            <a:extLst>
              <a:ext uri="{FF2B5EF4-FFF2-40B4-BE49-F238E27FC236}">
                <a16:creationId xmlns:a16="http://schemas.microsoft.com/office/drawing/2014/main" id="{00000000-0008-0000-05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" name="shCalendar_1" descr="CalendarSmall.bmp" hidden="1">
            <a:extLst>
              <a:ext uri="{FF2B5EF4-FFF2-40B4-BE49-F238E27FC236}">
                <a16:creationId xmlns:a16="http://schemas.microsoft.com/office/drawing/2014/main" id="{00000000-0008-0000-05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9</xdr:col>
      <xdr:colOff>38100</xdr:colOff>
      <xdr:row>14</xdr:row>
      <xdr:rowOff>0</xdr:rowOff>
    </xdr:from>
    <xdr:ext cx="190500" cy="0"/>
    <xdr:grpSp>
      <xdr:nvGrpSpPr>
        <xdr:cNvPr id="7" name="shCalendar" hidden="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pSpPr>
          <a:grpSpLocks/>
        </xdr:cNvGrpSpPr>
      </xdr:nvGrpSpPr>
      <xdr:grpSpPr bwMode="auto">
        <a:xfrm>
          <a:off x="12744450" y="4638675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8" name="shCalendar_bck" hidden="1">
            <a:extLst>
              <a:ext uri="{FF2B5EF4-FFF2-40B4-BE49-F238E27FC236}">
                <a16:creationId xmlns:a16="http://schemas.microsoft.com/office/drawing/2014/main" id="{00000000-0008-0000-05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" name="shCalendar_1" descr="CalendarSmall.bmp" hidden="1"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14</xdr:row>
      <xdr:rowOff>0</xdr:rowOff>
    </xdr:from>
    <xdr:ext cx="190500" cy="0"/>
    <xdr:grpSp>
      <xdr:nvGrpSpPr>
        <xdr:cNvPr id="10" name="shCalendar" hidden="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GrpSpPr>
          <a:grpSpLocks/>
        </xdr:cNvGrpSpPr>
      </xdr:nvGrpSpPr>
      <xdr:grpSpPr bwMode="auto">
        <a:xfrm>
          <a:off x="18173700" y="4638675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11" name="shCalendar_bck" hidden="1">
            <a:extLst>
              <a:ext uri="{FF2B5EF4-FFF2-40B4-BE49-F238E27FC236}">
                <a16:creationId xmlns:a16="http://schemas.microsoft.com/office/drawing/2014/main" id="{00000000-0008-0000-05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" name="shCalendar_1" descr="CalendarSmall.bmp" hidden="1">
            <a:extLst>
              <a:ext uri="{FF2B5EF4-FFF2-40B4-BE49-F238E27FC236}">
                <a16:creationId xmlns:a16="http://schemas.microsoft.com/office/drawing/2014/main" id="{00000000-0008-0000-0500-00000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14</xdr:row>
      <xdr:rowOff>0</xdr:rowOff>
    </xdr:from>
    <xdr:ext cx="190500" cy="0"/>
    <xdr:grpSp>
      <xdr:nvGrpSpPr>
        <xdr:cNvPr id="13" name="shCalendar" hidden="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GrpSpPr>
          <a:grpSpLocks/>
        </xdr:cNvGrpSpPr>
      </xdr:nvGrpSpPr>
      <xdr:grpSpPr bwMode="auto">
        <a:xfrm>
          <a:off x="23602950" y="4638675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14" name="shCalendar_bck" hidden="1">
            <a:extLst>
              <a:ext uri="{FF2B5EF4-FFF2-40B4-BE49-F238E27FC236}">
                <a16:creationId xmlns:a16="http://schemas.microsoft.com/office/drawing/2014/main" id="{00000000-0008-0000-0500-00000E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" name="shCalendar_1" descr="CalendarSmall.bmp" hidden="1">
            <a:extLst>
              <a:ext uri="{FF2B5EF4-FFF2-40B4-BE49-F238E27FC236}">
                <a16:creationId xmlns:a16="http://schemas.microsoft.com/office/drawing/2014/main" id="{00000000-0008-0000-0500-00000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14</xdr:row>
      <xdr:rowOff>0</xdr:rowOff>
    </xdr:from>
    <xdr:ext cx="190500" cy="0"/>
    <xdr:grpSp>
      <xdr:nvGrpSpPr>
        <xdr:cNvPr id="16" name="shCalendar" hidden="1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GrpSpPr>
          <a:grpSpLocks/>
        </xdr:cNvGrpSpPr>
      </xdr:nvGrpSpPr>
      <xdr:grpSpPr bwMode="auto">
        <a:xfrm>
          <a:off x="29032200" y="4638675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17" name="shCalendar_bck" hidden="1">
            <a:extLst>
              <a:ext uri="{FF2B5EF4-FFF2-40B4-BE49-F238E27FC236}">
                <a16:creationId xmlns:a16="http://schemas.microsoft.com/office/drawing/2014/main" id="{00000000-0008-0000-0500-000011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" name="shCalendar_1" descr="CalendarSmall.bmp" hidden="1">
            <a:extLst>
              <a:ext uri="{FF2B5EF4-FFF2-40B4-BE49-F238E27FC236}">
                <a16:creationId xmlns:a16="http://schemas.microsoft.com/office/drawing/2014/main" id="{00000000-0008-0000-0500-000012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14</xdr:row>
      <xdr:rowOff>0</xdr:rowOff>
    </xdr:from>
    <xdr:ext cx="190500" cy="0"/>
    <xdr:grpSp>
      <xdr:nvGrpSpPr>
        <xdr:cNvPr id="19" name="shCalendar" hidden="1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GrpSpPr>
          <a:grpSpLocks/>
        </xdr:cNvGrpSpPr>
      </xdr:nvGrpSpPr>
      <xdr:grpSpPr bwMode="auto">
        <a:xfrm>
          <a:off x="34461450" y="4638675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20" name="shCalendar_bck" hidden="1">
            <a:extLst>
              <a:ext uri="{FF2B5EF4-FFF2-40B4-BE49-F238E27FC236}">
                <a16:creationId xmlns:a16="http://schemas.microsoft.com/office/drawing/2014/main" id="{00000000-0008-0000-0500-000014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" name="shCalendar_1" descr="CalendarSmall.bmp" hidden="1">
            <a:extLst>
              <a:ext uri="{FF2B5EF4-FFF2-40B4-BE49-F238E27FC236}">
                <a16:creationId xmlns:a16="http://schemas.microsoft.com/office/drawing/2014/main" id="{00000000-0008-0000-0500-000015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14</xdr:row>
      <xdr:rowOff>0</xdr:rowOff>
    </xdr:from>
    <xdr:ext cx="190500" cy="0"/>
    <xdr:grpSp>
      <xdr:nvGrpSpPr>
        <xdr:cNvPr id="22" name="shCalendar" hidden="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GrpSpPr>
          <a:grpSpLocks/>
        </xdr:cNvGrpSpPr>
      </xdr:nvGrpSpPr>
      <xdr:grpSpPr bwMode="auto">
        <a:xfrm>
          <a:off x="39890700" y="4638675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23" name="shCalendar_bck" hidden="1">
            <a:extLst>
              <a:ext uri="{FF2B5EF4-FFF2-40B4-BE49-F238E27FC236}">
                <a16:creationId xmlns:a16="http://schemas.microsoft.com/office/drawing/2014/main" id="{00000000-0008-0000-0500-000017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4" name="shCalendar_1" descr="CalendarSmall.bmp" hidden="1">
            <a:extLst>
              <a:ext uri="{FF2B5EF4-FFF2-40B4-BE49-F238E27FC236}">
                <a16:creationId xmlns:a16="http://schemas.microsoft.com/office/drawing/2014/main" id="{00000000-0008-0000-0500-000018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4" name="FREEZE_PANES_G11" descr="update_org.png">
          <a:extLst>
            <a:ext uri="{FF2B5EF4-FFF2-40B4-BE49-F238E27FC236}">
              <a16:creationId xmlns:a16="http://schemas.microsoft.com/office/drawing/2014/main" id="{00000000-0008-0000-0800-000016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5" name="UNFREEZE_PANES_G11" descr="update_org.png" hidden="1">
          <a:extLst>
            <a:ext uri="{FF2B5EF4-FFF2-40B4-BE49-F238E27FC236}">
              <a16:creationId xmlns:a16="http://schemas.microsoft.com/office/drawing/2014/main" id="{00000000-0008-0000-0800-000017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>
          <a:extLst>
            <a:ext uri="{FF2B5EF4-FFF2-40B4-BE49-F238E27FC236}">
              <a16:creationId xmlns:a16="http://schemas.microsoft.com/office/drawing/2014/main" id="{00000000-0008-0000-0900-0000B6DA0600}"/>
            </a:ext>
          </a:extLst>
        </xdr:cNvPr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>
            <a:extLst>
              <a:ext uri="{FF2B5EF4-FFF2-40B4-BE49-F238E27FC236}">
                <a16:creationId xmlns:a16="http://schemas.microsoft.com/office/drawing/2014/main" id="{00000000-0008-0000-0900-0000B8DA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>
            <a:extLst>
              <a:ext uri="{FF2B5EF4-FFF2-40B4-BE49-F238E27FC236}">
                <a16:creationId xmlns:a16="http://schemas.microsoft.com/office/drawing/2014/main" id="{00000000-0008-0000-0900-0000B9DA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6" name="ExcludeHelp_1" descr="Справка по листу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id="{00000000-0008-0000-0A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id="{00000000-0008-0000-0A00-00000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>
          <a:extLst>
            <a:ext uri="{FF2B5EF4-FFF2-40B4-BE49-F238E27FC236}">
              <a16:creationId xmlns:a16="http://schemas.microsoft.com/office/drawing/2014/main" id="{00000000-0008-0000-1900-0000D2F80600}"/>
            </a:ext>
          </a:extLst>
        </xdr:cNvPr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>
            <a:extLst>
              <a:ext uri="{FF2B5EF4-FFF2-40B4-BE49-F238E27FC236}">
                <a16:creationId xmlns:a16="http://schemas.microsoft.com/office/drawing/2014/main" id="{00000000-0008-0000-1900-0000D3F8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>
            <a:extLst>
              <a:ext uri="{FF2B5EF4-FFF2-40B4-BE49-F238E27FC236}">
                <a16:creationId xmlns:a16="http://schemas.microsoft.com/office/drawing/2014/main" id="{00000000-0008-0000-1900-0000D4F8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nstruction"/>
  <dimension ref="A1:AG94"/>
  <sheetViews>
    <sheetView showGridLines="0" zoomScaleNormal="100" workbookViewId="0"/>
  </sheetViews>
  <sheetFormatPr defaultRowHeight="11.25" x14ac:dyDescent="0.1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95"/>
  </cols>
  <sheetData>
    <row r="1" spans="1:27" ht="10.5" customHeight="1" x14ac:dyDescent="0.15">
      <c r="AA1" s="95" t="s">
        <v>68</v>
      </c>
    </row>
    <row r="2" spans="1:27" ht="16.5" customHeight="1" x14ac:dyDescent="0.15">
      <c r="B2" s="334" t="e">
        <f ca="1">"Код шаблона: " &amp; GetCode()</f>
        <v>#NAME?</v>
      </c>
      <c r="C2" s="334"/>
      <c r="D2" s="334"/>
      <c r="E2" s="334"/>
      <c r="F2" s="334"/>
      <c r="G2" s="334"/>
      <c r="V2" s="68"/>
    </row>
    <row r="3" spans="1:27" ht="18" customHeight="1" x14ac:dyDescent="0.15">
      <c r="B3" s="335" t="e">
        <f ca="1">"Версия " &amp; GetVersion()</f>
        <v>#NAME?</v>
      </c>
      <c r="C3" s="335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V3" s="68"/>
      <c r="W3" s="68"/>
      <c r="X3" s="68"/>
      <c r="Y3" s="68"/>
    </row>
    <row r="4" spans="1:27" ht="6" customHeight="1" x14ac:dyDescent="0.15"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</row>
    <row r="5" spans="1:27" ht="32.25" customHeight="1" x14ac:dyDescent="0.15">
      <c r="B5" s="336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C5" s="337"/>
      <c r="D5" s="337"/>
      <c r="E5" s="337"/>
      <c r="F5" s="337"/>
      <c r="G5" s="337"/>
      <c r="H5" s="337"/>
      <c r="I5" s="337"/>
      <c r="J5" s="337"/>
      <c r="K5" s="337"/>
      <c r="L5" s="337"/>
      <c r="M5" s="337"/>
      <c r="N5" s="337"/>
      <c r="O5" s="337"/>
      <c r="P5" s="337"/>
      <c r="Q5" s="337"/>
      <c r="R5" s="337"/>
      <c r="S5" s="337"/>
      <c r="T5" s="337"/>
      <c r="U5" s="337"/>
      <c r="V5" s="337"/>
      <c r="W5" s="337"/>
      <c r="X5" s="337"/>
      <c r="Y5" s="338"/>
    </row>
    <row r="6" spans="1:27" ht="9.75" customHeight="1" x14ac:dyDescent="0.2">
      <c r="A6" s="68"/>
      <c r="B6" s="96"/>
      <c r="C6" s="97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89"/>
    </row>
    <row r="7" spans="1:27" ht="15" customHeight="1" x14ac:dyDescent="0.2">
      <c r="A7" s="68"/>
      <c r="B7" s="99"/>
      <c r="C7" s="100"/>
      <c r="D7" s="101"/>
      <c r="E7" s="330" t="s">
        <v>224</v>
      </c>
      <c r="F7" s="330"/>
      <c r="G7" s="330"/>
      <c r="H7" s="330"/>
      <c r="I7" s="330"/>
      <c r="J7" s="330"/>
      <c r="K7" s="330"/>
      <c r="L7" s="330"/>
      <c r="M7" s="330"/>
      <c r="N7" s="330"/>
      <c r="O7" s="330"/>
      <c r="P7" s="330"/>
      <c r="Q7" s="330"/>
      <c r="R7" s="330"/>
      <c r="S7" s="330"/>
      <c r="T7" s="330"/>
      <c r="U7" s="330"/>
      <c r="V7" s="330"/>
      <c r="W7" s="330"/>
      <c r="X7" s="330"/>
      <c r="Y7" s="90"/>
    </row>
    <row r="8" spans="1:27" ht="15" customHeight="1" x14ac:dyDescent="0.2">
      <c r="A8" s="68"/>
      <c r="B8" s="99"/>
      <c r="C8" s="100"/>
      <c r="D8" s="101"/>
      <c r="E8" s="330"/>
      <c r="F8" s="330"/>
      <c r="G8" s="330"/>
      <c r="H8" s="330"/>
      <c r="I8" s="330"/>
      <c r="J8" s="330"/>
      <c r="K8" s="330"/>
      <c r="L8" s="330"/>
      <c r="M8" s="330"/>
      <c r="N8" s="330"/>
      <c r="O8" s="330"/>
      <c r="P8" s="330"/>
      <c r="Q8" s="330"/>
      <c r="R8" s="330"/>
      <c r="S8" s="330"/>
      <c r="T8" s="330"/>
      <c r="U8" s="330"/>
      <c r="V8" s="330"/>
      <c r="W8" s="330"/>
      <c r="X8" s="330"/>
      <c r="Y8" s="90"/>
    </row>
    <row r="9" spans="1:27" ht="15" customHeight="1" x14ac:dyDescent="0.2">
      <c r="A9" s="68"/>
      <c r="B9" s="99"/>
      <c r="C9" s="100"/>
      <c r="D9" s="101"/>
      <c r="E9" s="330"/>
      <c r="F9" s="330"/>
      <c r="G9" s="330"/>
      <c r="H9" s="330"/>
      <c r="I9" s="330"/>
      <c r="J9" s="330"/>
      <c r="K9" s="330"/>
      <c r="L9" s="330"/>
      <c r="M9" s="330"/>
      <c r="N9" s="330"/>
      <c r="O9" s="330"/>
      <c r="P9" s="330"/>
      <c r="Q9" s="330"/>
      <c r="R9" s="330"/>
      <c r="S9" s="330"/>
      <c r="T9" s="330"/>
      <c r="U9" s="330"/>
      <c r="V9" s="330"/>
      <c r="W9" s="330"/>
      <c r="X9" s="330"/>
      <c r="Y9" s="90"/>
    </row>
    <row r="10" spans="1:27" ht="10.5" customHeight="1" x14ac:dyDescent="0.2">
      <c r="A10" s="68"/>
      <c r="B10" s="99"/>
      <c r="C10" s="100"/>
      <c r="D10" s="101"/>
      <c r="E10" s="330"/>
      <c r="F10" s="330"/>
      <c r="G10" s="330"/>
      <c r="H10" s="330"/>
      <c r="I10" s="330"/>
      <c r="J10" s="330"/>
      <c r="K10" s="330"/>
      <c r="L10" s="330"/>
      <c r="M10" s="330"/>
      <c r="N10" s="330"/>
      <c r="O10" s="330"/>
      <c r="P10" s="330"/>
      <c r="Q10" s="330"/>
      <c r="R10" s="330"/>
      <c r="S10" s="330"/>
      <c r="T10" s="330"/>
      <c r="U10" s="330"/>
      <c r="V10" s="330"/>
      <c r="W10" s="330"/>
      <c r="X10" s="330"/>
      <c r="Y10" s="90"/>
    </row>
    <row r="11" spans="1:27" ht="27" customHeight="1" x14ac:dyDescent="0.2">
      <c r="A11" s="68"/>
      <c r="B11" s="99"/>
      <c r="C11" s="100"/>
      <c r="D11" s="101"/>
      <c r="E11" s="330"/>
      <c r="F11" s="330"/>
      <c r="G11" s="330"/>
      <c r="H11" s="330"/>
      <c r="I11" s="330"/>
      <c r="J11" s="330"/>
      <c r="K11" s="330"/>
      <c r="L11" s="330"/>
      <c r="M11" s="330"/>
      <c r="N11" s="330"/>
      <c r="O11" s="330"/>
      <c r="P11" s="330"/>
      <c r="Q11" s="330"/>
      <c r="R11" s="330"/>
      <c r="S11" s="330"/>
      <c r="T11" s="330"/>
      <c r="U11" s="330"/>
      <c r="V11" s="330"/>
      <c r="W11" s="330"/>
      <c r="X11" s="330"/>
      <c r="Y11" s="90"/>
    </row>
    <row r="12" spans="1:27" ht="12" customHeight="1" x14ac:dyDescent="0.2">
      <c r="A12" s="68"/>
      <c r="B12" s="99"/>
      <c r="C12" s="100"/>
      <c r="D12" s="101"/>
      <c r="E12" s="330"/>
      <c r="F12" s="330"/>
      <c r="G12" s="330"/>
      <c r="H12" s="330"/>
      <c r="I12" s="330"/>
      <c r="J12" s="330"/>
      <c r="K12" s="330"/>
      <c r="L12" s="330"/>
      <c r="M12" s="330"/>
      <c r="N12" s="330"/>
      <c r="O12" s="330"/>
      <c r="P12" s="330"/>
      <c r="Q12" s="330"/>
      <c r="R12" s="330"/>
      <c r="S12" s="330"/>
      <c r="T12" s="330"/>
      <c r="U12" s="330"/>
      <c r="V12" s="330"/>
      <c r="W12" s="330"/>
      <c r="X12" s="330"/>
      <c r="Y12" s="90"/>
    </row>
    <row r="13" spans="1:27" ht="38.25" customHeight="1" x14ac:dyDescent="0.2">
      <c r="A13" s="68"/>
      <c r="B13" s="99"/>
      <c r="C13" s="100"/>
      <c r="D13" s="101"/>
      <c r="E13" s="330"/>
      <c r="F13" s="330"/>
      <c r="G13" s="330"/>
      <c r="H13" s="330"/>
      <c r="I13" s="330"/>
      <c r="J13" s="330"/>
      <c r="K13" s="330"/>
      <c r="L13" s="330"/>
      <c r="M13" s="330"/>
      <c r="N13" s="330"/>
      <c r="O13" s="330"/>
      <c r="P13" s="330"/>
      <c r="Q13" s="330"/>
      <c r="R13" s="330"/>
      <c r="S13" s="330"/>
      <c r="T13" s="330"/>
      <c r="U13" s="330"/>
      <c r="V13" s="330"/>
      <c r="W13" s="330"/>
      <c r="X13" s="330"/>
      <c r="Y13" s="91"/>
    </row>
    <row r="14" spans="1:27" ht="15" customHeight="1" x14ac:dyDescent="0.2">
      <c r="A14" s="68"/>
      <c r="B14" s="99"/>
      <c r="C14" s="100"/>
      <c r="D14" s="101"/>
      <c r="E14" s="330"/>
      <c r="F14" s="330"/>
      <c r="G14" s="330"/>
      <c r="H14" s="330"/>
      <c r="I14" s="330"/>
      <c r="J14" s="330"/>
      <c r="K14" s="330"/>
      <c r="L14" s="330"/>
      <c r="M14" s="330"/>
      <c r="N14" s="330"/>
      <c r="O14" s="330"/>
      <c r="P14" s="330"/>
      <c r="Q14" s="330"/>
      <c r="R14" s="330"/>
      <c r="S14" s="330"/>
      <c r="T14" s="330"/>
      <c r="U14" s="330"/>
      <c r="V14" s="330"/>
      <c r="W14" s="330"/>
      <c r="X14" s="330"/>
      <c r="Y14" s="90"/>
    </row>
    <row r="15" spans="1:27" ht="15" x14ac:dyDescent="0.2">
      <c r="A15" s="68"/>
      <c r="B15" s="99"/>
      <c r="C15" s="100"/>
      <c r="D15" s="101"/>
      <c r="E15" s="330"/>
      <c r="F15" s="330"/>
      <c r="G15" s="330"/>
      <c r="H15" s="330"/>
      <c r="I15" s="330"/>
      <c r="J15" s="330"/>
      <c r="K15" s="330"/>
      <c r="L15" s="330"/>
      <c r="M15" s="330"/>
      <c r="N15" s="330"/>
      <c r="O15" s="330"/>
      <c r="P15" s="330"/>
      <c r="Q15" s="330"/>
      <c r="R15" s="330"/>
      <c r="S15" s="330"/>
      <c r="T15" s="330"/>
      <c r="U15" s="330"/>
      <c r="V15" s="330"/>
      <c r="W15" s="330"/>
      <c r="X15" s="330"/>
      <c r="Y15" s="90"/>
    </row>
    <row r="16" spans="1:27" ht="15" x14ac:dyDescent="0.2">
      <c r="A16" s="68"/>
      <c r="B16" s="99"/>
      <c r="C16" s="100"/>
      <c r="D16" s="101"/>
      <c r="E16" s="330"/>
      <c r="F16" s="330"/>
      <c r="G16" s="330"/>
      <c r="H16" s="330"/>
      <c r="I16" s="330"/>
      <c r="J16" s="330"/>
      <c r="K16" s="330"/>
      <c r="L16" s="330"/>
      <c r="M16" s="330"/>
      <c r="N16" s="330"/>
      <c r="O16" s="330"/>
      <c r="P16" s="330"/>
      <c r="Q16" s="330"/>
      <c r="R16" s="330"/>
      <c r="S16" s="330"/>
      <c r="T16" s="330"/>
      <c r="U16" s="330"/>
      <c r="V16" s="330"/>
      <c r="W16" s="330"/>
      <c r="X16" s="330"/>
      <c r="Y16" s="90"/>
    </row>
    <row r="17" spans="1:25" ht="15" customHeight="1" x14ac:dyDescent="0.2">
      <c r="A17" s="68"/>
      <c r="B17" s="99"/>
      <c r="C17" s="100"/>
      <c r="D17" s="101"/>
      <c r="E17" s="330"/>
      <c r="F17" s="330"/>
      <c r="G17" s="330"/>
      <c r="H17" s="330"/>
      <c r="I17" s="330"/>
      <c r="J17" s="330"/>
      <c r="K17" s="330"/>
      <c r="L17" s="330"/>
      <c r="M17" s="330"/>
      <c r="N17" s="330"/>
      <c r="O17" s="330"/>
      <c r="P17" s="330"/>
      <c r="Q17" s="330"/>
      <c r="R17" s="330"/>
      <c r="S17" s="330"/>
      <c r="T17" s="330"/>
      <c r="U17" s="330"/>
      <c r="V17" s="330"/>
      <c r="W17" s="330"/>
      <c r="X17" s="330"/>
      <c r="Y17" s="90"/>
    </row>
    <row r="18" spans="1:25" ht="15" x14ac:dyDescent="0.2">
      <c r="A18" s="68"/>
      <c r="B18" s="99"/>
      <c r="C18" s="100"/>
      <c r="D18" s="101"/>
      <c r="E18" s="330"/>
      <c r="F18" s="330"/>
      <c r="G18" s="330"/>
      <c r="H18" s="330"/>
      <c r="I18" s="330"/>
      <c r="J18" s="330"/>
      <c r="K18" s="330"/>
      <c r="L18" s="330"/>
      <c r="M18" s="330"/>
      <c r="N18" s="330"/>
      <c r="O18" s="330"/>
      <c r="P18" s="330"/>
      <c r="Q18" s="330"/>
      <c r="R18" s="330"/>
      <c r="S18" s="330"/>
      <c r="T18" s="330"/>
      <c r="U18" s="330"/>
      <c r="V18" s="330"/>
      <c r="W18" s="330"/>
      <c r="X18" s="330"/>
      <c r="Y18" s="90"/>
    </row>
    <row r="19" spans="1:25" ht="23.45" customHeight="1" x14ac:dyDescent="0.15">
      <c r="A19" s="68"/>
      <c r="B19" s="99"/>
      <c r="C19" s="100"/>
      <c r="D19" s="102"/>
      <c r="E19" s="330"/>
      <c r="F19" s="330"/>
      <c r="G19" s="330"/>
      <c r="H19" s="330"/>
      <c r="I19" s="330"/>
      <c r="J19" s="330"/>
      <c r="K19" s="330"/>
      <c r="L19" s="330"/>
      <c r="M19" s="330"/>
      <c r="N19" s="330"/>
      <c r="O19" s="330"/>
      <c r="P19" s="330"/>
      <c r="Q19" s="330"/>
      <c r="R19" s="330"/>
      <c r="S19" s="330"/>
      <c r="T19" s="330"/>
      <c r="U19" s="330"/>
      <c r="V19" s="330"/>
      <c r="W19" s="330"/>
      <c r="X19" s="330"/>
      <c r="Y19" s="90"/>
    </row>
    <row r="20" spans="1:25" ht="15" hidden="1" x14ac:dyDescent="0.15">
      <c r="A20" s="68"/>
      <c r="B20" s="99"/>
      <c r="C20" s="100"/>
      <c r="D20" s="102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90"/>
    </row>
    <row r="21" spans="1:25" ht="14.25" hidden="1" customHeight="1" x14ac:dyDescent="0.2">
      <c r="A21" s="68"/>
      <c r="B21" s="99"/>
      <c r="C21" s="100"/>
      <c r="D21" s="104"/>
      <c r="E21" s="111" t="s">
        <v>66</v>
      </c>
      <c r="F21" s="332" t="s">
        <v>70</v>
      </c>
      <c r="G21" s="333"/>
      <c r="H21" s="333"/>
      <c r="I21" s="333"/>
      <c r="J21" s="333"/>
      <c r="K21" s="333"/>
      <c r="L21" s="333"/>
      <c r="M21" s="333"/>
      <c r="N21" s="101"/>
      <c r="O21" s="113" t="s">
        <v>66</v>
      </c>
      <c r="P21" s="339" t="s">
        <v>67</v>
      </c>
      <c r="Q21" s="340"/>
      <c r="R21" s="340"/>
      <c r="S21" s="340"/>
      <c r="T21" s="340"/>
      <c r="U21" s="340"/>
      <c r="V21" s="340"/>
      <c r="W21" s="340"/>
      <c r="X21" s="340"/>
      <c r="Y21" s="90"/>
    </row>
    <row r="22" spans="1:25" ht="14.25" hidden="1" customHeight="1" x14ac:dyDescent="0.2">
      <c r="A22" s="68"/>
      <c r="B22" s="99"/>
      <c r="C22" s="100"/>
      <c r="D22" s="104"/>
      <c r="E22" s="112" t="s">
        <v>66</v>
      </c>
      <c r="F22" s="332" t="s">
        <v>69</v>
      </c>
      <c r="G22" s="333"/>
      <c r="H22" s="333"/>
      <c r="I22" s="333"/>
      <c r="J22" s="333"/>
      <c r="K22" s="333"/>
      <c r="L22" s="333"/>
      <c r="M22" s="333"/>
      <c r="N22" s="101"/>
      <c r="O22" s="114" t="s">
        <v>66</v>
      </c>
      <c r="P22" s="339" t="s">
        <v>225</v>
      </c>
      <c r="Q22" s="340"/>
      <c r="R22" s="340"/>
      <c r="S22" s="340"/>
      <c r="T22" s="340"/>
      <c r="U22" s="340"/>
      <c r="V22" s="340"/>
      <c r="W22" s="340"/>
      <c r="X22" s="340"/>
      <c r="Y22" s="90"/>
    </row>
    <row r="23" spans="1:25" ht="27" hidden="1" customHeight="1" x14ac:dyDescent="0.2">
      <c r="A23" s="68"/>
      <c r="B23" s="99"/>
      <c r="C23" s="100"/>
      <c r="D23" s="104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331"/>
      <c r="Q23" s="331"/>
      <c r="R23" s="331"/>
      <c r="S23" s="331"/>
      <c r="T23" s="331"/>
      <c r="U23" s="331"/>
      <c r="V23" s="331"/>
      <c r="W23" s="331"/>
      <c r="X23" s="101"/>
      <c r="Y23" s="90"/>
    </row>
    <row r="24" spans="1:25" ht="15" hidden="1" customHeight="1" x14ac:dyDescent="0.2">
      <c r="A24" s="68"/>
      <c r="B24" s="99"/>
      <c r="C24" s="100"/>
      <c r="D24" s="104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90"/>
    </row>
    <row r="25" spans="1:25" ht="15" hidden="1" customHeight="1" x14ac:dyDescent="0.2">
      <c r="A25" s="68"/>
      <c r="B25" s="99"/>
      <c r="C25" s="100"/>
      <c r="D25" s="104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90"/>
    </row>
    <row r="26" spans="1:25" ht="15" hidden="1" customHeight="1" x14ac:dyDescent="0.2">
      <c r="A26" s="68"/>
      <c r="B26" s="99"/>
      <c r="C26" s="100"/>
      <c r="D26" s="104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90"/>
    </row>
    <row r="27" spans="1:25" ht="15" hidden="1" customHeight="1" x14ac:dyDescent="0.2">
      <c r="A27" s="68"/>
      <c r="B27" s="99"/>
      <c r="C27" s="100"/>
      <c r="D27" s="104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90"/>
    </row>
    <row r="28" spans="1:25" ht="15" hidden="1" customHeight="1" x14ac:dyDescent="0.2">
      <c r="A28" s="68"/>
      <c r="B28" s="99"/>
      <c r="C28" s="100"/>
      <c r="D28" s="104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90"/>
    </row>
    <row r="29" spans="1:25" ht="15" hidden="1" customHeight="1" x14ac:dyDescent="0.2">
      <c r="A29" s="68"/>
      <c r="B29" s="99"/>
      <c r="C29" s="100"/>
      <c r="D29" s="104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90"/>
    </row>
    <row r="30" spans="1:25" ht="15" hidden="1" customHeight="1" x14ac:dyDescent="0.2">
      <c r="A30" s="68"/>
      <c r="B30" s="99"/>
      <c r="C30" s="100"/>
      <c r="D30" s="104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90"/>
    </row>
    <row r="31" spans="1:25" ht="15" hidden="1" customHeight="1" x14ac:dyDescent="0.2">
      <c r="A31" s="68"/>
      <c r="B31" s="99"/>
      <c r="C31" s="100"/>
      <c r="D31" s="104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90"/>
    </row>
    <row r="32" spans="1:25" ht="15" hidden="1" customHeight="1" x14ac:dyDescent="0.2">
      <c r="A32" s="68"/>
      <c r="B32" s="99"/>
      <c r="C32" s="100"/>
      <c r="D32" s="104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90"/>
    </row>
    <row r="33" spans="1:25" ht="15" hidden="1" customHeight="1" x14ac:dyDescent="0.15">
      <c r="A33" s="68"/>
      <c r="B33" s="99"/>
      <c r="C33" s="100"/>
      <c r="D33" s="102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90"/>
    </row>
    <row r="34" spans="1:25" ht="11.1" hidden="1" customHeight="1" x14ac:dyDescent="0.15">
      <c r="A34" s="68"/>
      <c r="B34" s="99"/>
      <c r="C34" s="100"/>
      <c r="D34" s="102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90"/>
    </row>
    <row r="35" spans="1:25" ht="24" hidden="1" customHeight="1" x14ac:dyDescent="0.2">
      <c r="A35" s="68"/>
      <c r="B35" s="99"/>
      <c r="C35" s="100"/>
      <c r="D35" s="104"/>
      <c r="E35" s="330" t="s">
        <v>130</v>
      </c>
      <c r="F35" s="330"/>
      <c r="G35" s="330"/>
      <c r="H35" s="330"/>
      <c r="I35" s="330"/>
      <c r="J35" s="330"/>
      <c r="K35" s="330"/>
      <c r="L35" s="330"/>
      <c r="M35" s="330"/>
      <c r="N35" s="330"/>
      <c r="O35" s="330"/>
      <c r="P35" s="330"/>
      <c r="Q35" s="330"/>
      <c r="R35" s="330"/>
      <c r="S35" s="330"/>
      <c r="T35" s="330"/>
      <c r="U35" s="330"/>
      <c r="V35" s="330"/>
      <c r="W35" s="330"/>
      <c r="X35" s="330"/>
      <c r="Y35" s="90"/>
    </row>
    <row r="36" spans="1:25" ht="38.25" hidden="1" customHeight="1" x14ac:dyDescent="0.2">
      <c r="A36" s="68"/>
      <c r="B36" s="99"/>
      <c r="C36" s="100"/>
      <c r="D36" s="104"/>
      <c r="E36" s="330"/>
      <c r="F36" s="330"/>
      <c r="G36" s="330"/>
      <c r="H36" s="330"/>
      <c r="I36" s="330"/>
      <c r="J36" s="330"/>
      <c r="K36" s="330"/>
      <c r="L36" s="330"/>
      <c r="M36" s="330"/>
      <c r="N36" s="330"/>
      <c r="O36" s="330"/>
      <c r="P36" s="330"/>
      <c r="Q36" s="330"/>
      <c r="R36" s="330"/>
      <c r="S36" s="330"/>
      <c r="T36" s="330"/>
      <c r="U36" s="330"/>
      <c r="V36" s="330"/>
      <c r="W36" s="330"/>
      <c r="X36" s="330"/>
      <c r="Y36" s="90"/>
    </row>
    <row r="37" spans="1:25" ht="9.75" hidden="1" customHeight="1" x14ac:dyDescent="0.2">
      <c r="A37" s="68"/>
      <c r="B37" s="99"/>
      <c r="C37" s="100"/>
      <c r="D37" s="104"/>
      <c r="E37" s="330"/>
      <c r="F37" s="330"/>
      <c r="G37" s="330"/>
      <c r="H37" s="330"/>
      <c r="I37" s="330"/>
      <c r="J37" s="330"/>
      <c r="K37" s="330"/>
      <c r="L37" s="330"/>
      <c r="M37" s="330"/>
      <c r="N37" s="330"/>
      <c r="O37" s="330"/>
      <c r="P37" s="330"/>
      <c r="Q37" s="330"/>
      <c r="R37" s="330"/>
      <c r="S37" s="330"/>
      <c r="T37" s="330"/>
      <c r="U37" s="330"/>
      <c r="V37" s="330"/>
      <c r="W37" s="330"/>
      <c r="X37" s="330"/>
      <c r="Y37" s="90"/>
    </row>
    <row r="38" spans="1:25" ht="51" hidden="1" customHeight="1" x14ac:dyDescent="0.2">
      <c r="A38" s="68"/>
      <c r="B38" s="99"/>
      <c r="C38" s="100"/>
      <c r="D38" s="104"/>
      <c r="E38" s="330"/>
      <c r="F38" s="330"/>
      <c r="G38" s="330"/>
      <c r="H38" s="330"/>
      <c r="I38" s="330"/>
      <c r="J38" s="330"/>
      <c r="K38" s="330"/>
      <c r="L38" s="330"/>
      <c r="M38" s="330"/>
      <c r="N38" s="330"/>
      <c r="O38" s="330"/>
      <c r="P38" s="330"/>
      <c r="Q38" s="330"/>
      <c r="R38" s="330"/>
      <c r="S38" s="330"/>
      <c r="T38" s="330"/>
      <c r="U38" s="330"/>
      <c r="V38" s="330"/>
      <c r="W38" s="330"/>
      <c r="X38" s="330"/>
      <c r="Y38" s="90"/>
    </row>
    <row r="39" spans="1:25" ht="15" hidden="1" customHeight="1" x14ac:dyDescent="0.2">
      <c r="A39" s="68"/>
      <c r="B39" s="99"/>
      <c r="C39" s="100"/>
      <c r="D39" s="104"/>
      <c r="E39" s="330"/>
      <c r="F39" s="330"/>
      <c r="G39" s="330"/>
      <c r="H39" s="330"/>
      <c r="I39" s="330"/>
      <c r="J39" s="330"/>
      <c r="K39" s="330"/>
      <c r="L39" s="330"/>
      <c r="M39" s="330"/>
      <c r="N39" s="330"/>
      <c r="O39" s="330"/>
      <c r="P39" s="330"/>
      <c r="Q39" s="330"/>
      <c r="R39" s="330"/>
      <c r="S39" s="330"/>
      <c r="T39" s="330"/>
      <c r="U39" s="330"/>
      <c r="V39" s="330"/>
      <c r="W39" s="330"/>
      <c r="X39" s="330"/>
      <c r="Y39" s="90"/>
    </row>
    <row r="40" spans="1:25" ht="12" hidden="1" customHeight="1" x14ac:dyDescent="0.2">
      <c r="A40" s="68"/>
      <c r="B40" s="99"/>
      <c r="C40" s="100"/>
      <c r="D40" s="104"/>
      <c r="E40" s="341"/>
      <c r="F40" s="341"/>
      <c r="G40" s="341"/>
      <c r="H40" s="341"/>
      <c r="I40" s="341"/>
      <c r="J40" s="341"/>
      <c r="K40" s="341"/>
      <c r="L40" s="341"/>
      <c r="M40" s="341"/>
      <c r="N40" s="341"/>
      <c r="O40" s="341"/>
      <c r="P40" s="341"/>
      <c r="Q40" s="341"/>
      <c r="R40" s="341"/>
      <c r="S40" s="341"/>
      <c r="T40" s="341"/>
      <c r="U40" s="341"/>
      <c r="V40" s="341"/>
      <c r="W40" s="341"/>
      <c r="X40" s="341"/>
      <c r="Y40" s="90"/>
    </row>
    <row r="41" spans="1:25" ht="15.95" hidden="1" customHeight="1" x14ac:dyDescent="0.2">
      <c r="A41" s="68"/>
      <c r="B41" s="99"/>
      <c r="C41" s="100"/>
      <c r="D41" s="104"/>
      <c r="E41" s="342"/>
      <c r="F41" s="342"/>
      <c r="G41" s="342"/>
      <c r="H41" s="342"/>
      <c r="I41" s="342"/>
      <c r="J41" s="342"/>
      <c r="K41" s="342"/>
      <c r="L41" s="342"/>
      <c r="M41" s="342"/>
      <c r="N41" s="342"/>
      <c r="O41" s="342"/>
      <c r="P41" s="342"/>
      <c r="Q41" s="342"/>
      <c r="R41" s="342"/>
      <c r="S41" s="342"/>
      <c r="T41" s="342"/>
      <c r="U41" s="342"/>
      <c r="V41" s="342"/>
      <c r="W41" s="342"/>
      <c r="X41" s="342"/>
      <c r="Y41" s="90"/>
    </row>
    <row r="42" spans="1:25" ht="15.95" hidden="1" customHeight="1" x14ac:dyDescent="0.2">
      <c r="A42" s="68"/>
      <c r="B42" s="99"/>
      <c r="C42" s="100"/>
      <c r="D42" s="104"/>
      <c r="E42" s="342"/>
      <c r="F42" s="342"/>
      <c r="G42" s="342"/>
      <c r="H42" s="342"/>
      <c r="I42" s="342"/>
      <c r="J42" s="342"/>
      <c r="K42" s="342"/>
      <c r="L42" s="342"/>
      <c r="M42" s="342"/>
      <c r="N42" s="342"/>
      <c r="O42" s="342"/>
      <c r="P42" s="342"/>
      <c r="Q42" s="342"/>
      <c r="R42" s="342"/>
      <c r="S42" s="342"/>
      <c r="T42" s="342"/>
      <c r="U42" s="342"/>
      <c r="V42" s="342"/>
      <c r="W42" s="342"/>
      <c r="X42" s="342"/>
      <c r="Y42" s="90"/>
    </row>
    <row r="43" spans="1:25" ht="15.95" hidden="1" customHeight="1" x14ac:dyDescent="0.2">
      <c r="A43" s="68"/>
      <c r="B43" s="99"/>
      <c r="C43" s="100"/>
      <c r="D43" s="104"/>
      <c r="E43" s="342"/>
      <c r="F43" s="342"/>
      <c r="G43" s="342"/>
      <c r="H43" s="342"/>
      <c r="I43" s="342"/>
      <c r="J43" s="342"/>
      <c r="K43" s="342"/>
      <c r="L43" s="342"/>
      <c r="M43" s="342"/>
      <c r="N43" s="342"/>
      <c r="O43" s="342"/>
      <c r="P43" s="342"/>
      <c r="Q43" s="342"/>
      <c r="R43" s="342"/>
      <c r="S43" s="342"/>
      <c r="T43" s="342"/>
      <c r="U43" s="342"/>
      <c r="V43" s="342"/>
      <c r="W43" s="342"/>
      <c r="X43" s="342"/>
      <c r="Y43" s="90"/>
    </row>
    <row r="44" spans="1:25" ht="15.95" hidden="1" customHeight="1" x14ac:dyDescent="0.15">
      <c r="A44" s="68"/>
      <c r="B44" s="99"/>
      <c r="C44" s="100"/>
      <c r="D44" s="102"/>
      <c r="E44" s="342"/>
      <c r="F44" s="342"/>
      <c r="G44" s="342"/>
      <c r="H44" s="342"/>
      <c r="I44" s="342"/>
      <c r="J44" s="342"/>
      <c r="K44" s="342"/>
      <c r="L44" s="342"/>
      <c r="M44" s="342"/>
      <c r="N44" s="342"/>
      <c r="O44" s="342"/>
      <c r="P44" s="342"/>
      <c r="Q44" s="342"/>
      <c r="R44" s="342"/>
      <c r="S44" s="342"/>
      <c r="T44" s="342"/>
      <c r="U44" s="342"/>
      <c r="V44" s="342"/>
      <c r="W44" s="342"/>
      <c r="X44" s="342"/>
      <c r="Y44" s="90"/>
    </row>
    <row r="45" spans="1:25" ht="18" hidden="1" customHeight="1" x14ac:dyDescent="0.15">
      <c r="A45" s="68"/>
      <c r="B45" s="99"/>
      <c r="C45" s="100"/>
      <c r="D45" s="102"/>
      <c r="E45" s="342"/>
      <c r="F45" s="342"/>
      <c r="G45" s="342"/>
      <c r="H45" s="342"/>
      <c r="I45" s="342"/>
      <c r="J45" s="342"/>
      <c r="K45" s="342"/>
      <c r="L45" s="342"/>
      <c r="M45" s="342"/>
      <c r="N45" s="342"/>
      <c r="O45" s="342"/>
      <c r="P45" s="342"/>
      <c r="Q45" s="342"/>
      <c r="R45" s="342"/>
      <c r="S45" s="342"/>
      <c r="T45" s="342"/>
      <c r="U45" s="342"/>
      <c r="V45" s="342"/>
      <c r="W45" s="342"/>
      <c r="X45" s="342"/>
      <c r="Y45" s="90"/>
    </row>
    <row r="46" spans="1:25" ht="24" hidden="1" customHeight="1" x14ac:dyDescent="0.2">
      <c r="A46" s="68"/>
      <c r="B46" s="99"/>
      <c r="C46" s="100"/>
      <c r="D46" s="104"/>
      <c r="E46" s="330" t="s">
        <v>65</v>
      </c>
      <c r="F46" s="330"/>
      <c r="G46" s="330"/>
      <c r="H46" s="330"/>
      <c r="I46" s="330"/>
      <c r="J46" s="330"/>
      <c r="K46" s="330"/>
      <c r="L46" s="330"/>
      <c r="M46" s="330"/>
      <c r="N46" s="330"/>
      <c r="O46" s="330"/>
      <c r="P46" s="330"/>
      <c r="Q46" s="330"/>
      <c r="R46" s="330"/>
      <c r="S46" s="330"/>
      <c r="T46" s="330"/>
      <c r="U46" s="330"/>
      <c r="V46" s="330"/>
      <c r="W46" s="330"/>
      <c r="X46" s="330"/>
      <c r="Y46" s="90"/>
    </row>
    <row r="47" spans="1:25" ht="37.5" hidden="1" customHeight="1" x14ac:dyDescent="0.2">
      <c r="A47" s="68"/>
      <c r="B47" s="99"/>
      <c r="C47" s="100"/>
      <c r="D47" s="104"/>
      <c r="E47" s="330"/>
      <c r="F47" s="330"/>
      <c r="G47" s="330"/>
      <c r="H47" s="330"/>
      <c r="I47" s="330"/>
      <c r="J47" s="330"/>
      <c r="K47" s="330"/>
      <c r="L47" s="330"/>
      <c r="M47" s="330"/>
      <c r="N47" s="330"/>
      <c r="O47" s="330"/>
      <c r="P47" s="330"/>
      <c r="Q47" s="330"/>
      <c r="R47" s="330"/>
      <c r="S47" s="330"/>
      <c r="T47" s="330"/>
      <c r="U47" s="330"/>
      <c r="V47" s="330"/>
      <c r="W47" s="330"/>
      <c r="X47" s="330"/>
      <c r="Y47" s="90"/>
    </row>
    <row r="48" spans="1:25" ht="24" hidden="1" customHeight="1" x14ac:dyDescent="0.2">
      <c r="A48" s="68"/>
      <c r="B48" s="99"/>
      <c r="C48" s="100"/>
      <c r="D48" s="104"/>
      <c r="E48" s="330"/>
      <c r="F48" s="330"/>
      <c r="G48" s="330"/>
      <c r="H48" s="330"/>
      <c r="I48" s="330"/>
      <c r="J48" s="330"/>
      <c r="K48" s="330"/>
      <c r="L48" s="330"/>
      <c r="M48" s="330"/>
      <c r="N48" s="330"/>
      <c r="O48" s="330"/>
      <c r="P48" s="330"/>
      <c r="Q48" s="330"/>
      <c r="R48" s="330"/>
      <c r="S48" s="330"/>
      <c r="T48" s="330"/>
      <c r="U48" s="330"/>
      <c r="V48" s="330"/>
      <c r="W48" s="330"/>
      <c r="X48" s="330"/>
      <c r="Y48" s="90"/>
    </row>
    <row r="49" spans="1:25" ht="51" hidden="1" customHeight="1" x14ac:dyDescent="0.2">
      <c r="A49" s="68"/>
      <c r="B49" s="99"/>
      <c r="C49" s="100"/>
      <c r="D49" s="104"/>
      <c r="E49" s="330"/>
      <c r="F49" s="330"/>
      <c r="G49" s="330"/>
      <c r="H49" s="330"/>
      <c r="I49" s="330"/>
      <c r="J49" s="330"/>
      <c r="K49" s="330"/>
      <c r="L49" s="330"/>
      <c r="M49" s="330"/>
      <c r="N49" s="330"/>
      <c r="O49" s="330"/>
      <c r="P49" s="330"/>
      <c r="Q49" s="330"/>
      <c r="R49" s="330"/>
      <c r="S49" s="330"/>
      <c r="T49" s="330"/>
      <c r="U49" s="330"/>
      <c r="V49" s="330"/>
      <c r="W49" s="330"/>
      <c r="X49" s="330"/>
      <c r="Y49" s="90"/>
    </row>
    <row r="50" spans="1:25" ht="12" hidden="1" customHeight="1" x14ac:dyDescent="0.2">
      <c r="A50" s="68"/>
      <c r="B50" s="99"/>
      <c r="C50" s="100"/>
      <c r="D50" s="104"/>
      <c r="E50" s="330"/>
      <c r="F50" s="330"/>
      <c r="G50" s="330"/>
      <c r="H50" s="330"/>
      <c r="I50" s="330"/>
      <c r="J50" s="330"/>
      <c r="K50" s="330"/>
      <c r="L50" s="330"/>
      <c r="M50" s="330"/>
      <c r="N50" s="330"/>
      <c r="O50" s="330"/>
      <c r="P50" s="330"/>
      <c r="Q50" s="330"/>
      <c r="R50" s="330"/>
      <c r="S50" s="330"/>
      <c r="T50" s="330"/>
      <c r="U50" s="330"/>
      <c r="V50" s="330"/>
      <c r="W50" s="330"/>
      <c r="X50" s="330"/>
      <c r="Y50" s="90"/>
    </row>
    <row r="51" spans="1:25" ht="12" hidden="1" customHeight="1" x14ac:dyDescent="0.2">
      <c r="A51" s="68"/>
      <c r="B51" s="99"/>
      <c r="C51" s="100"/>
      <c r="D51" s="104"/>
      <c r="E51" s="330"/>
      <c r="F51" s="330"/>
      <c r="G51" s="330"/>
      <c r="H51" s="330"/>
      <c r="I51" s="330"/>
      <c r="J51" s="330"/>
      <c r="K51" s="330"/>
      <c r="L51" s="330"/>
      <c r="M51" s="330"/>
      <c r="N51" s="330"/>
      <c r="O51" s="330"/>
      <c r="P51" s="330"/>
      <c r="Q51" s="330"/>
      <c r="R51" s="330"/>
      <c r="S51" s="330"/>
      <c r="T51" s="330"/>
      <c r="U51" s="330"/>
      <c r="V51" s="330"/>
      <c r="W51" s="330"/>
      <c r="X51" s="330"/>
      <c r="Y51" s="90"/>
    </row>
    <row r="52" spans="1:25" ht="12" hidden="1" customHeight="1" x14ac:dyDescent="0.2">
      <c r="A52" s="68"/>
      <c r="B52" s="99"/>
      <c r="C52" s="100"/>
      <c r="D52" s="104"/>
      <c r="E52" s="330"/>
      <c r="F52" s="330"/>
      <c r="G52" s="330"/>
      <c r="H52" s="330"/>
      <c r="I52" s="330"/>
      <c r="J52" s="330"/>
      <c r="K52" s="330"/>
      <c r="L52" s="330"/>
      <c r="M52" s="330"/>
      <c r="N52" s="330"/>
      <c r="O52" s="330"/>
      <c r="P52" s="330"/>
      <c r="Q52" s="330"/>
      <c r="R52" s="330"/>
      <c r="S52" s="330"/>
      <c r="T52" s="330"/>
      <c r="U52" s="330"/>
      <c r="V52" s="330"/>
      <c r="W52" s="330"/>
      <c r="X52" s="330"/>
      <c r="Y52" s="90"/>
    </row>
    <row r="53" spans="1:25" ht="12" hidden="1" customHeight="1" x14ac:dyDescent="0.2">
      <c r="A53" s="68"/>
      <c r="B53" s="99"/>
      <c r="C53" s="100"/>
      <c r="D53" s="104"/>
      <c r="E53" s="330"/>
      <c r="F53" s="330"/>
      <c r="G53" s="330"/>
      <c r="H53" s="330"/>
      <c r="I53" s="330"/>
      <c r="J53" s="330"/>
      <c r="K53" s="330"/>
      <c r="L53" s="330"/>
      <c r="M53" s="330"/>
      <c r="N53" s="330"/>
      <c r="O53" s="330"/>
      <c r="P53" s="330"/>
      <c r="Q53" s="330"/>
      <c r="R53" s="330"/>
      <c r="S53" s="330"/>
      <c r="T53" s="330"/>
      <c r="U53" s="330"/>
      <c r="V53" s="330"/>
      <c r="W53" s="330"/>
      <c r="X53" s="330"/>
      <c r="Y53" s="90"/>
    </row>
    <row r="54" spans="1:25" ht="12" hidden="1" customHeight="1" x14ac:dyDescent="0.2">
      <c r="A54" s="68"/>
      <c r="B54" s="99"/>
      <c r="C54" s="100"/>
      <c r="D54" s="104"/>
      <c r="E54" s="330"/>
      <c r="F54" s="330"/>
      <c r="G54" s="330"/>
      <c r="H54" s="330"/>
      <c r="I54" s="330"/>
      <c r="J54" s="330"/>
      <c r="K54" s="330"/>
      <c r="L54" s="330"/>
      <c r="M54" s="330"/>
      <c r="N54" s="330"/>
      <c r="O54" s="330"/>
      <c r="P54" s="330"/>
      <c r="Q54" s="330"/>
      <c r="R54" s="330"/>
      <c r="S54" s="330"/>
      <c r="T54" s="330"/>
      <c r="U54" s="330"/>
      <c r="V54" s="330"/>
      <c r="W54" s="330"/>
      <c r="X54" s="330"/>
      <c r="Y54" s="90"/>
    </row>
    <row r="55" spans="1:25" ht="12" hidden="1" customHeight="1" x14ac:dyDescent="0.2">
      <c r="A55" s="68"/>
      <c r="B55" s="99"/>
      <c r="C55" s="100"/>
      <c r="D55" s="104"/>
      <c r="E55" s="330"/>
      <c r="F55" s="330"/>
      <c r="G55" s="330"/>
      <c r="H55" s="330"/>
      <c r="I55" s="330"/>
      <c r="J55" s="330"/>
      <c r="K55" s="330"/>
      <c r="L55" s="330"/>
      <c r="M55" s="330"/>
      <c r="N55" s="330"/>
      <c r="O55" s="330"/>
      <c r="P55" s="330"/>
      <c r="Q55" s="330"/>
      <c r="R55" s="330"/>
      <c r="S55" s="330"/>
      <c r="T55" s="330"/>
      <c r="U55" s="330"/>
      <c r="V55" s="330"/>
      <c r="W55" s="330"/>
      <c r="X55" s="330"/>
      <c r="Y55" s="90"/>
    </row>
    <row r="56" spans="1:25" ht="12" hidden="1" customHeight="1" x14ac:dyDescent="0.15">
      <c r="A56" s="68"/>
      <c r="B56" s="99"/>
      <c r="C56" s="100"/>
      <c r="D56" s="102"/>
      <c r="E56" s="330"/>
      <c r="F56" s="330"/>
      <c r="G56" s="330"/>
      <c r="H56" s="330"/>
      <c r="I56" s="330"/>
      <c r="J56" s="330"/>
      <c r="K56" s="330"/>
      <c r="L56" s="330"/>
      <c r="M56" s="330"/>
      <c r="N56" s="330"/>
      <c r="O56" s="330"/>
      <c r="P56" s="330"/>
      <c r="Q56" s="330"/>
      <c r="R56" s="330"/>
      <c r="S56" s="330"/>
      <c r="T56" s="330"/>
      <c r="U56" s="330"/>
      <c r="V56" s="330"/>
      <c r="W56" s="330"/>
      <c r="X56" s="330"/>
      <c r="Y56" s="90"/>
    </row>
    <row r="57" spans="1:25" ht="11.1" hidden="1" customHeight="1" x14ac:dyDescent="0.15">
      <c r="A57" s="68"/>
      <c r="B57" s="99"/>
      <c r="C57" s="100"/>
      <c r="D57" s="102"/>
      <c r="E57" s="330"/>
      <c r="F57" s="330"/>
      <c r="G57" s="330"/>
      <c r="H57" s="330"/>
      <c r="I57" s="330"/>
      <c r="J57" s="330"/>
      <c r="K57" s="330"/>
      <c r="L57" s="330"/>
      <c r="M57" s="330"/>
      <c r="N57" s="330"/>
      <c r="O57" s="330"/>
      <c r="P57" s="330"/>
      <c r="Q57" s="330"/>
      <c r="R57" s="330"/>
      <c r="S57" s="330"/>
      <c r="T57" s="330"/>
      <c r="U57" s="330"/>
      <c r="V57" s="330"/>
      <c r="W57" s="330"/>
      <c r="X57" s="330"/>
      <c r="Y57" s="90"/>
    </row>
    <row r="58" spans="1:25" ht="15" hidden="1" customHeight="1" x14ac:dyDescent="0.2">
      <c r="A58" s="68"/>
      <c r="B58" s="99"/>
      <c r="C58" s="100"/>
      <c r="D58" s="104"/>
      <c r="E58" s="350" t="s">
        <v>226</v>
      </c>
      <c r="F58" s="350"/>
      <c r="G58" s="350"/>
      <c r="H58" s="350"/>
      <c r="I58" s="350"/>
      <c r="J58" s="350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215"/>
      <c r="W58" s="215"/>
      <c r="X58" s="215"/>
      <c r="Y58" s="90"/>
    </row>
    <row r="59" spans="1:25" ht="15" hidden="1" customHeight="1" x14ac:dyDescent="0.2">
      <c r="A59" s="68"/>
      <c r="B59" s="99"/>
      <c r="C59" s="100"/>
      <c r="D59" s="104"/>
      <c r="E59" s="344"/>
      <c r="F59" s="344"/>
      <c r="G59" s="344"/>
      <c r="H59" s="345"/>
      <c r="I59" s="345"/>
      <c r="J59" s="345"/>
      <c r="K59" s="345"/>
      <c r="L59" s="345"/>
      <c r="M59" s="345"/>
      <c r="N59" s="345"/>
      <c r="O59" s="345"/>
      <c r="P59" s="345"/>
      <c r="Q59" s="345"/>
      <c r="R59" s="345"/>
      <c r="S59" s="345"/>
      <c r="T59" s="345"/>
      <c r="U59" s="345"/>
      <c r="V59" s="345"/>
      <c r="W59" s="345"/>
      <c r="X59" s="345"/>
      <c r="Y59" s="90"/>
    </row>
    <row r="60" spans="1:25" ht="15" hidden="1" customHeight="1" x14ac:dyDescent="0.2">
      <c r="A60" s="68"/>
      <c r="B60" s="99"/>
      <c r="C60" s="100"/>
      <c r="D60" s="104"/>
      <c r="E60" s="346"/>
      <c r="F60" s="347"/>
      <c r="G60" s="348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90"/>
    </row>
    <row r="61" spans="1:25" ht="21" hidden="1" customHeight="1" x14ac:dyDescent="0.2">
      <c r="A61" s="68"/>
      <c r="B61" s="99"/>
      <c r="C61" s="100"/>
      <c r="D61" s="104"/>
      <c r="E61" s="26"/>
      <c r="F61" s="24"/>
      <c r="G61" s="25"/>
      <c r="H61" s="351"/>
      <c r="I61" s="351"/>
      <c r="J61" s="351"/>
      <c r="K61" s="351"/>
      <c r="L61" s="351"/>
      <c r="M61" s="351"/>
      <c r="N61" s="351"/>
      <c r="O61" s="351"/>
      <c r="P61" s="351"/>
      <c r="Q61" s="351"/>
      <c r="R61" s="351"/>
      <c r="S61" s="351"/>
      <c r="T61" s="351"/>
      <c r="U61" s="351"/>
      <c r="V61" s="351"/>
      <c r="W61" s="351"/>
      <c r="X61" s="351"/>
      <c r="Y61" s="90"/>
    </row>
    <row r="62" spans="1:25" ht="21" hidden="1" customHeight="1" x14ac:dyDescent="0.2">
      <c r="A62" s="68"/>
      <c r="B62" s="99"/>
      <c r="C62" s="100"/>
      <c r="D62" s="104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90"/>
    </row>
    <row r="63" spans="1:25" ht="21" hidden="1" customHeight="1" x14ac:dyDescent="0.2">
      <c r="A63" s="68"/>
      <c r="B63" s="99"/>
      <c r="C63" s="100"/>
      <c r="D63" s="104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90"/>
    </row>
    <row r="64" spans="1:25" ht="21" hidden="1" customHeight="1" x14ac:dyDescent="0.2">
      <c r="A64" s="68"/>
      <c r="B64" s="99"/>
      <c r="C64" s="100"/>
      <c r="D64" s="104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90"/>
    </row>
    <row r="65" spans="1:25" ht="21" hidden="1" customHeight="1" x14ac:dyDescent="0.2">
      <c r="A65" s="68"/>
      <c r="B65" s="99"/>
      <c r="C65" s="100"/>
      <c r="D65" s="104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90"/>
    </row>
    <row r="66" spans="1:25" ht="21" hidden="1" customHeight="1" x14ac:dyDescent="0.2">
      <c r="A66" s="68"/>
      <c r="B66" s="99"/>
      <c r="C66" s="100"/>
      <c r="D66" s="104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90"/>
    </row>
    <row r="67" spans="1:25" ht="21" hidden="1" customHeight="1" x14ac:dyDescent="0.2">
      <c r="A67" s="68"/>
      <c r="B67" s="99"/>
      <c r="C67" s="100"/>
      <c r="D67" s="104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90"/>
    </row>
    <row r="68" spans="1:25" ht="21" hidden="1" customHeight="1" x14ac:dyDescent="0.15">
      <c r="A68" s="68"/>
      <c r="B68" s="99"/>
      <c r="C68" s="100"/>
      <c r="D68" s="102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90"/>
    </row>
    <row r="69" spans="1:25" ht="18" hidden="1" customHeight="1" x14ac:dyDescent="0.15">
      <c r="A69" s="68"/>
      <c r="B69" s="99"/>
      <c r="C69" s="100"/>
      <c r="D69" s="102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90"/>
    </row>
    <row r="70" spans="1:25" ht="15" hidden="1" x14ac:dyDescent="0.2">
      <c r="A70" s="68"/>
      <c r="B70" s="99"/>
      <c r="C70" s="100"/>
      <c r="D70" s="104"/>
      <c r="E70" s="350" t="s">
        <v>227</v>
      </c>
      <c r="F70" s="350"/>
      <c r="G70" s="350"/>
      <c r="H70" s="350"/>
      <c r="I70" s="350"/>
      <c r="J70" s="350"/>
      <c r="K70" s="350"/>
      <c r="L70" s="350"/>
      <c r="M70" s="350"/>
      <c r="N70" s="350"/>
      <c r="O70" s="350"/>
      <c r="P70" s="350"/>
      <c r="Q70" s="350"/>
      <c r="R70" s="350"/>
      <c r="S70" s="350"/>
      <c r="T70" s="350"/>
      <c r="U70" s="213"/>
      <c r="V70" s="213"/>
      <c r="W70" s="213"/>
      <c r="X70" s="213"/>
      <c r="Y70" s="90"/>
    </row>
    <row r="71" spans="1:25" ht="15" hidden="1" x14ac:dyDescent="0.2">
      <c r="A71" s="68"/>
      <c r="B71" s="99"/>
      <c r="C71" s="100"/>
      <c r="D71" s="104"/>
      <c r="E71" s="350" t="s">
        <v>228</v>
      </c>
      <c r="F71" s="350"/>
      <c r="G71" s="350"/>
      <c r="H71" s="350"/>
      <c r="I71" s="350"/>
      <c r="J71" s="350"/>
      <c r="K71" s="350"/>
      <c r="L71" s="350"/>
      <c r="M71" s="350"/>
      <c r="N71" s="350"/>
      <c r="O71" s="350"/>
      <c r="P71" s="350"/>
      <c r="Q71" s="350"/>
      <c r="R71" s="350"/>
      <c r="S71" s="350"/>
      <c r="T71" s="350"/>
      <c r="U71" s="214"/>
      <c r="V71" s="214"/>
      <c r="W71" s="214"/>
      <c r="X71" s="214"/>
      <c r="Y71" s="90"/>
    </row>
    <row r="72" spans="1:25" ht="27" hidden="1" customHeight="1" x14ac:dyDescent="0.2">
      <c r="A72" s="68"/>
      <c r="B72" s="99"/>
      <c r="C72" s="100"/>
      <c r="D72" s="104"/>
      <c r="E72" s="105"/>
      <c r="F72" s="349"/>
      <c r="G72" s="349"/>
      <c r="H72" s="349"/>
      <c r="I72" s="349"/>
      <c r="J72" s="349"/>
      <c r="K72" s="349"/>
      <c r="L72" s="349"/>
      <c r="M72" s="349"/>
      <c r="N72" s="349"/>
      <c r="O72" s="349"/>
      <c r="P72" s="349"/>
      <c r="Q72" s="349"/>
      <c r="R72" s="349"/>
      <c r="S72" s="349"/>
      <c r="T72" s="349"/>
      <c r="U72" s="349"/>
      <c r="V72" s="349"/>
      <c r="W72" s="349"/>
      <c r="X72" s="349"/>
      <c r="Y72" s="90"/>
    </row>
    <row r="73" spans="1:25" ht="52.5" hidden="1" customHeight="1" x14ac:dyDescent="0.2">
      <c r="A73" s="68"/>
      <c r="B73" s="99"/>
      <c r="C73" s="100"/>
      <c r="D73" s="104"/>
      <c r="E73" s="105"/>
      <c r="F73" s="349"/>
      <c r="G73" s="349"/>
      <c r="H73" s="349"/>
      <c r="I73" s="349"/>
      <c r="J73" s="349"/>
      <c r="K73" s="349"/>
      <c r="L73" s="349"/>
      <c r="M73" s="349"/>
      <c r="N73" s="349"/>
      <c r="O73" s="349"/>
      <c r="P73" s="349"/>
      <c r="Q73" s="349"/>
      <c r="R73" s="349"/>
      <c r="S73" s="349"/>
      <c r="T73" s="349"/>
      <c r="U73" s="349"/>
      <c r="V73" s="349"/>
      <c r="W73" s="349"/>
      <c r="X73" s="349"/>
      <c r="Y73" s="90"/>
    </row>
    <row r="74" spans="1:25" ht="8.1" hidden="1" customHeight="1" x14ac:dyDescent="0.2">
      <c r="A74" s="68"/>
      <c r="B74" s="99"/>
      <c r="C74" s="100"/>
      <c r="D74" s="104"/>
      <c r="E74" s="105"/>
      <c r="F74" s="353"/>
      <c r="G74" s="353"/>
      <c r="H74" s="353"/>
      <c r="I74" s="353"/>
      <c r="J74" s="353"/>
      <c r="K74" s="353"/>
      <c r="L74" s="353"/>
      <c r="M74" s="353"/>
      <c r="N74" s="353"/>
      <c r="O74" s="353"/>
      <c r="P74" s="353"/>
      <c r="Q74" s="353"/>
      <c r="R74" s="353"/>
      <c r="S74" s="353"/>
      <c r="T74" s="353"/>
      <c r="U74" s="353"/>
      <c r="V74" s="353"/>
      <c r="W74" s="353"/>
      <c r="X74" s="353"/>
      <c r="Y74" s="90"/>
    </row>
    <row r="75" spans="1:25" ht="14.25" hidden="1" customHeight="1" x14ac:dyDescent="0.2">
      <c r="A75" s="68"/>
      <c r="B75" s="99"/>
      <c r="C75" s="100"/>
      <c r="D75" s="104"/>
      <c r="E75" s="354"/>
      <c r="F75" s="354"/>
      <c r="G75" s="354"/>
      <c r="H75" s="354"/>
      <c r="I75" s="354"/>
      <c r="J75" s="354"/>
      <c r="K75" s="354"/>
      <c r="L75" s="354"/>
      <c r="M75" s="354"/>
      <c r="N75" s="354"/>
      <c r="O75" s="354"/>
      <c r="P75" s="354"/>
      <c r="Q75" s="354"/>
      <c r="R75" s="354"/>
      <c r="S75" s="354"/>
      <c r="T75" s="354"/>
      <c r="U75" s="354"/>
      <c r="V75" s="354"/>
      <c r="W75" s="354"/>
      <c r="X75" s="354"/>
      <c r="Y75" s="90"/>
    </row>
    <row r="76" spans="1:25" ht="34.5" hidden="1" customHeight="1" x14ac:dyDescent="0.2">
      <c r="A76" s="68"/>
      <c r="B76" s="99"/>
      <c r="C76" s="100"/>
      <c r="D76" s="104"/>
      <c r="E76" s="355"/>
      <c r="F76" s="355"/>
      <c r="G76" s="355"/>
      <c r="H76" s="355"/>
      <c r="I76" s="355"/>
      <c r="J76" s="355"/>
      <c r="K76" s="355"/>
      <c r="L76" s="355"/>
      <c r="M76" s="355"/>
      <c r="N76" s="355"/>
      <c r="O76" s="355"/>
      <c r="P76" s="355"/>
      <c r="Q76" s="355"/>
      <c r="R76" s="355"/>
      <c r="S76" s="355"/>
      <c r="T76" s="355"/>
      <c r="U76" s="355"/>
      <c r="V76" s="355"/>
      <c r="W76" s="355"/>
      <c r="X76" s="355"/>
      <c r="Y76" s="90"/>
    </row>
    <row r="77" spans="1:25" ht="23.1" hidden="1" customHeight="1" x14ac:dyDescent="0.2">
      <c r="A77" s="68"/>
      <c r="B77" s="99"/>
      <c r="C77" s="100"/>
      <c r="D77" s="104"/>
      <c r="E77" s="355"/>
      <c r="F77" s="355"/>
      <c r="G77" s="355"/>
      <c r="H77" s="355"/>
      <c r="I77" s="355"/>
      <c r="J77" s="355"/>
      <c r="K77" s="355"/>
      <c r="L77" s="355"/>
      <c r="M77" s="355"/>
      <c r="N77" s="355"/>
      <c r="O77" s="355"/>
      <c r="P77" s="355"/>
      <c r="Q77" s="355"/>
      <c r="R77" s="355"/>
      <c r="S77" s="355"/>
      <c r="T77" s="355"/>
      <c r="U77" s="355"/>
      <c r="V77" s="355"/>
      <c r="W77" s="355"/>
      <c r="X77" s="355"/>
      <c r="Y77" s="90"/>
    </row>
    <row r="78" spans="1:25" ht="42.75" hidden="1" customHeight="1" x14ac:dyDescent="0.2">
      <c r="A78" s="68"/>
      <c r="B78" s="99"/>
      <c r="C78" s="100"/>
      <c r="D78" s="104"/>
      <c r="E78" s="355"/>
      <c r="F78" s="355"/>
      <c r="G78" s="355"/>
      <c r="H78" s="355"/>
      <c r="I78" s="355"/>
      <c r="J78" s="355"/>
      <c r="K78" s="355"/>
      <c r="L78" s="355"/>
      <c r="M78" s="355"/>
      <c r="N78" s="355"/>
      <c r="O78" s="355"/>
      <c r="P78" s="355"/>
      <c r="Q78" s="355"/>
      <c r="R78" s="355"/>
      <c r="S78" s="355"/>
      <c r="T78" s="355"/>
      <c r="U78" s="355"/>
      <c r="V78" s="355"/>
      <c r="W78" s="355"/>
      <c r="X78" s="355"/>
      <c r="Y78" s="90"/>
    </row>
    <row r="79" spans="1:25" ht="25.5" hidden="1" customHeight="1" x14ac:dyDescent="0.2">
      <c r="A79" s="68"/>
      <c r="B79" s="99"/>
      <c r="C79" s="100"/>
      <c r="D79" s="104"/>
      <c r="E79" s="352" t="s">
        <v>64</v>
      </c>
      <c r="F79" s="352"/>
      <c r="G79" s="352"/>
      <c r="H79" s="352"/>
      <c r="I79" s="352"/>
      <c r="J79" s="352"/>
      <c r="K79" s="352"/>
      <c r="L79" s="352"/>
      <c r="M79" s="352"/>
      <c r="N79" s="352"/>
      <c r="O79" s="352"/>
      <c r="P79" s="352"/>
      <c r="Q79" s="352"/>
      <c r="R79" s="352"/>
      <c r="S79" s="352"/>
      <c r="T79" s="352"/>
      <c r="U79" s="352"/>
      <c r="V79" s="352"/>
      <c r="W79" s="352"/>
      <c r="X79" s="352"/>
      <c r="Y79" s="90"/>
    </row>
    <row r="80" spans="1:25" ht="15" hidden="1" customHeight="1" x14ac:dyDescent="0.2">
      <c r="A80" s="68"/>
      <c r="B80" s="99"/>
      <c r="C80" s="100"/>
      <c r="D80" s="104"/>
      <c r="E80" s="101"/>
      <c r="F80" s="101"/>
      <c r="G80" s="101"/>
      <c r="H80" s="92"/>
      <c r="I80" s="92"/>
      <c r="J80" s="92"/>
      <c r="K80" s="92"/>
      <c r="L80" s="92"/>
      <c r="M80" s="92"/>
      <c r="N80" s="92"/>
      <c r="O80" s="93"/>
      <c r="P80" s="93"/>
      <c r="Q80" s="93"/>
      <c r="R80" s="93"/>
      <c r="S80" s="93"/>
      <c r="T80" s="93"/>
      <c r="U80" s="101"/>
      <c r="V80" s="101"/>
      <c r="W80" s="101"/>
      <c r="X80" s="101"/>
      <c r="Y80" s="90"/>
    </row>
    <row r="81" spans="1:27" ht="15" hidden="1" customHeight="1" x14ac:dyDescent="0.2">
      <c r="A81" s="68"/>
      <c r="B81" s="99"/>
      <c r="C81" s="100"/>
      <c r="D81" s="104"/>
      <c r="E81" s="106"/>
      <c r="F81" s="343" t="s">
        <v>63</v>
      </c>
      <c r="G81" s="343"/>
      <c r="H81" s="343"/>
      <c r="I81" s="343"/>
      <c r="J81" s="343"/>
      <c r="K81" s="343"/>
      <c r="L81" s="343"/>
      <c r="M81" s="343"/>
      <c r="N81" s="343"/>
      <c r="O81" s="343"/>
      <c r="P81" s="343"/>
      <c r="Q81" s="343"/>
      <c r="R81" s="343"/>
      <c r="S81" s="343"/>
      <c r="T81" s="93"/>
      <c r="U81" s="101"/>
      <c r="V81" s="101"/>
      <c r="W81" s="101"/>
      <c r="X81" s="101"/>
      <c r="Y81" s="90"/>
      <c r="AA81" s="95" t="s">
        <v>61</v>
      </c>
    </row>
    <row r="82" spans="1:27" ht="15" hidden="1" customHeight="1" x14ac:dyDescent="0.2">
      <c r="A82" s="68"/>
      <c r="B82" s="99"/>
      <c r="C82" s="100"/>
      <c r="D82" s="104"/>
      <c r="E82" s="101"/>
      <c r="F82" s="101"/>
      <c r="G82" s="101"/>
      <c r="H82" s="92"/>
      <c r="I82" s="92"/>
      <c r="J82" s="92"/>
      <c r="K82" s="92"/>
      <c r="L82" s="92"/>
      <c r="M82" s="92"/>
      <c r="N82" s="92"/>
      <c r="O82" s="93"/>
      <c r="P82" s="93"/>
      <c r="Q82" s="93"/>
      <c r="R82" s="93"/>
      <c r="S82" s="93"/>
      <c r="T82" s="93"/>
      <c r="U82" s="101"/>
      <c r="V82" s="101"/>
      <c r="W82" s="101"/>
      <c r="X82" s="101"/>
      <c r="Y82" s="90"/>
    </row>
    <row r="83" spans="1:27" ht="15" hidden="1" x14ac:dyDescent="0.2">
      <c r="A83" s="68"/>
      <c r="B83" s="99"/>
      <c r="C83" s="100"/>
      <c r="D83" s="104"/>
      <c r="E83" s="101"/>
      <c r="F83" s="343" t="s">
        <v>62</v>
      </c>
      <c r="G83" s="343"/>
      <c r="H83" s="343"/>
      <c r="I83" s="343"/>
      <c r="J83" s="343"/>
      <c r="K83" s="343"/>
      <c r="L83" s="343"/>
      <c r="M83" s="343"/>
      <c r="N83" s="343"/>
      <c r="O83" s="343"/>
      <c r="P83" s="343"/>
      <c r="Q83" s="343"/>
      <c r="R83" s="343"/>
      <c r="S83" s="343"/>
      <c r="T83" s="343"/>
      <c r="U83" s="343"/>
      <c r="V83" s="343"/>
      <c r="W83" s="343"/>
      <c r="X83" s="343"/>
      <c r="Y83" s="90"/>
    </row>
    <row r="84" spans="1:27" ht="15" hidden="1" x14ac:dyDescent="0.2">
      <c r="A84" s="68"/>
      <c r="B84" s="99"/>
      <c r="C84" s="100"/>
      <c r="D84" s="104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90"/>
    </row>
    <row r="85" spans="1:27" ht="15" hidden="1" x14ac:dyDescent="0.2">
      <c r="A85" s="68"/>
      <c r="B85" s="99"/>
      <c r="C85" s="100"/>
      <c r="D85" s="104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90"/>
    </row>
    <row r="86" spans="1:27" ht="15" hidden="1" x14ac:dyDescent="0.2">
      <c r="A86" s="68"/>
      <c r="B86" s="99"/>
      <c r="C86" s="100"/>
      <c r="D86" s="104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90"/>
    </row>
    <row r="87" spans="1:27" ht="15" hidden="1" x14ac:dyDescent="0.2">
      <c r="A87" s="68"/>
      <c r="B87" s="99"/>
      <c r="C87" s="100"/>
      <c r="D87" s="104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90"/>
    </row>
    <row r="88" spans="1:27" ht="15" hidden="1" customHeight="1" x14ac:dyDescent="0.2">
      <c r="A88" s="68"/>
      <c r="B88" s="99"/>
      <c r="C88" s="100"/>
      <c r="D88" s="104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90"/>
    </row>
    <row r="89" spans="1:27" ht="15" hidden="1" customHeight="1" x14ac:dyDescent="0.2">
      <c r="A89" s="68"/>
      <c r="B89" s="99"/>
      <c r="C89" s="100"/>
      <c r="D89" s="104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90"/>
    </row>
    <row r="90" spans="1:27" ht="15" hidden="1" customHeight="1" x14ac:dyDescent="0.2">
      <c r="A90" s="68"/>
      <c r="B90" s="99"/>
      <c r="C90" s="100"/>
      <c r="D90" s="104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90"/>
    </row>
    <row r="91" spans="1:27" ht="15" hidden="1" customHeight="1" x14ac:dyDescent="0.2">
      <c r="A91" s="68"/>
      <c r="B91" s="99"/>
      <c r="C91" s="100"/>
      <c r="D91" s="104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90"/>
    </row>
    <row r="92" spans="1:27" ht="15" hidden="1" customHeight="1" x14ac:dyDescent="0.2">
      <c r="A92" s="68"/>
      <c r="B92" s="99"/>
      <c r="C92" s="100"/>
      <c r="D92" s="104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90"/>
    </row>
    <row r="93" spans="1:27" ht="11.1" hidden="1" customHeight="1" x14ac:dyDescent="0.2">
      <c r="A93" s="68"/>
      <c r="B93" s="99"/>
      <c r="C93" s="100"/>
      <c r="D93" s="104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90"/>
    </row>
    <row r="94" spans="1:27" ht="15" customHeight="1" x14ac:dyDescent="0.15">
      <c r="A94" s="68"/>
      <c r="B94" s="107"/>
      <c r="C94" s="108"/>
      <c r="D94" s="109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94"/>
    </row>
  </sheetData>
  <sheetProtection algorithmName="SHA-512" hashValue="cGEqI559+ShQHjfhi3xVccVjnTLHDCs+IhJaZHmdzdDZ/0oo3T6aDBTJygnhB6LYzNJNUmtYqIlxCKJpV2CAvw==" saltValue="HTnbjfyTKa1isWQHYtSAgA==" spinCount="100000" sheet="1" objects="1" scenarios="1" formatColumns="0" formatRows="0"/>
  <dataConsolidate/>
  <mergeCells count="30"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</mergeCells>
  <hyperlinks>
    <hyperlink ref="E58:U58" location="Инструкция!A1" tooltip="http://sp.eias.ru/index.php?a=add&amp;catid=76" display="Обратиться за помощью в службу технической поддержки" xr:uid="{00000000-0004-0000-0000-000000000000}"/>
    <hyperlink ref="E70:T70" location="Инструкция!A1" tooltip="http://support.eias.ru/knowledgebase.php?article=28" display="Инструкция по загрузке сопроводительных материалов" xr:uid="{00000000-0004-0000-0000-000001000000}"/>
    <hyperlink ref="E71:T71" location="Инструкция!A1" tooltip="http://eias.ru/files/shablon/JKH_OPEN_INFO_QUARTER_WARM.pdf" display="Инструкция по работе с отчетной формой" xr:uid="{00000000-0004-0000-0000-000002000000}"/>
  </hyperlinks>
  <pageMargins left="0.7" right="0.7" top="0.75" bottom="0.75" header="0.3" footer="0.3"/>
  <pageSetup paperSize="9" orientation="portrait" horizontalDpi="180" verticalDpi="18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odUpdTemplLogger">
    <tabColor indexed="24"/>
  </sheetPr>
  <dimension ref="A1:D11"/>
  <sheetViews>
    <sheetView showGridLines="0" zoomScaleNormal="100" workbookViewId="0"/>
  </sheetViews>
  <sheetFormatPr defaultRowHeight="11.25" x14ac:dyDescent="0.15"/>
  <cols>
    <col min="1" max="1" width="30.7109375" style="6" customWidth="1"/>
    <col min="2" max="2" width="80.7109375" style="6" customWidth="1"/>
    <col min="3" max="3" width="30.7109375" style="6" customWidth="1"/>
    <col min="4" max="16384" width="9.140625" style="5"/>
  </cols>
  <sheetData>
    <row r="1" spans="1:4" ht="24" customHeight="1" x14ac:dyDescent="0.15">
      <c r="A1" s="41" t="s">
        <v>14</v>
      </c>
      <c r="B1" s="41" t="s">
        <v>15</v>
      </c>
      <c r="C1" s="41" t="s">
        <v>16</v>
      </c>
      <c r="D1" s="4"/>
    </row>
    <row r="2" spans="1:4" x14ac:dyDescent="0.15">
      <c r="A2" s="323">
        <v>45022.434432870374</v>
      </c>
      <c r="B2" s="6" t="s">
        <v>387</v>
      </c>
      <c r="C2" s="6" t="s">
        <v>223</v>
      </c>
    </row>
    <row r="3" spans="1:4" x14ac:dyDescent="0.15">
      <c r="A3" s="323">
        <v>45022.434444444443</v>
      </c>
      <c r="B3" s="6" t="s">
        <v>388</v>
      </c>
      <c r="C3" s="6" t="s">
        <v>223</v>
      </c>
    </row>
    <row r="4" spans="1:4" x14ac:dyDescent="0.15">
      <c r="A4" s="323">
        <v>45022.434513888889</v>
      </c>
      <c r="B4" s="6" t="s">
        <v>387</v>
      </c>
      <c r="C4" s="6" t="s">
        <v>223</v>
      </c>
    </row>
    <row r="5" spans="1:4" x14ac:dyDescent="0.15">
      <c r="A5" s="323">
        <v>45022.434525462966</v>
      </c>
      <c r="B5" s="6" t="s">
        <v>388</v>
      </c>
      <c r="C5" s="6" t="s">
        <v>223</v>
      </c>
    </row>
    <row r="6" spans="1:4" x14ac:dyDescent="0.15">
      <c r="A6" s="323">
        <v>45022.435567129629</v>
      </c>
      <c r="B6" s="6" t="s">
        <v>387</v>
      </c>
      <c r="C6" s="6" t="s">
        <v>223</v>
      </c>
    </row>
    <row r="7" spans="1:4" x14ac:dyDescent="0.15">
      <c r="A7" s="323">
        <v>45022.435578703706</v>
      </c>
      <c r="B7" s="6" t="s">
        <v>388</v>
      </c>
      <c r="C7" s="6" t="s">
        <v>223</v>
      </c>
    </row>
    <row r="8" spans="1:4" x14ac:dyDescent="0.15">
      <c r="A8" s="323">
        <v>45022.435636574075</v>
      </c>
      <c r="B8" s="6" t="s">
        <v>387</v>
      </c>
      <c r="C8" s="6" t="s">
        <v>223</v>
      </c>
    </row>
    <row r="9" spans="1:4" x14ac:dyDescent="0.15">
      <c r="A9" s="323">
        <v>45022.435648148145</v>
      </c>
      <c r="B9" s="6" t="s">
        <v>388</v>
      </c>
      <c r="C9" s="6" t="s">
        <v>223</v>
      </c>
    </row>
    <row r="10" spans="1:4" x14ac:dyDescent="0.15">
      <c r="A10" s="323">
        <v>45022.690625000003</v>
      </c>
      <c r="B10" s="6" t="s">
        <v>387</v>
      </c>
      <c r="C10" s="6" t="s">
        <v>223</v>
      </c>
    </row>
    <row r="11" spans="1:4" x14ac:dyDescent="0.15">
      <c r="A11" s="323">
        <v>45022.690648148149</v>
      </c>
      <c r="B11" s="6" t="s">
        <v>388</v>
      </c>
      <c r="C11" s="6" t="s">
        <v>223</v>
      </c>
    </row>
  </sheetData>
  <sheetProtection algorithmName="SHA-512" hashValue="cnP5fEWU0vODe01w2Zn7KQvKvZpkTaK+To/TVd6yPZvVyvEHIzniZMAXV9CpQxaNovDrdUTgmmtehQETEI0F7Q==" saltValue="cywz2z/dX3VXDwlEHKhGrQ==" spinCount="100000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00"/>
  <dimension ref="A1:Q47"/>
  <sheetViews>
    <sheetView showGridLines="0" tabSelected="1" topLeftCell="D4" zoomScaleNormal="100" workbookViewId="0"/>
  </sheetViews>
  <sheetFormatPr defaultRowHeight="15" x14ac:dyDescent="0.15"/>
  <cols>
    <col min="1" max="1" width="10.7109375" style="9" hidden="1" customWidth="1"/>
    <col min="2" max="2" width="10.7109375" style="10" hidden="1" customWidth="1"/>
    <col min="3" max="3" width="3.7109375" style="75" hidden="1" customWidth="1"/>
    <col min="4" max="4" width="3.7109375" style="11" customWidth="1"/>
    <col min="5" max="5" width="42.7109375" style="11" customWidth="1"/>
    <col min="6" max="6" width="50.7109375" style="11" customWidth="1"/>
    <col min="7" max="7" width="3.7109375" style="82" customWidth="1"/>
    <col min="8" max="8" width="9.140625" style="11"/>
    <col min="9" max="9" width="9.140625" style="22" customWidth="1"/>
    <col min="10" max="10" width="9.140625" style="11"/>
    <col min="11" max="11" width="3.140625" style="11" customWidth="1"/>
    <col min="12" max="16" width="9.140625" style="11"/>
    <col min="17" max="17" width="9.140625" style="200"/>
    <col min="18" max="16384" width="9.140625" style="11"/>
  </cols>
  <sheetData>
    <row r="1" spans="1:17" s="9" customFormat="1" ht="13.5" hidden="1" customHeight="1" x14ac:dyDescent="0.15">
      <c r="B1" s="10"/>
      <c r="F1" s="9">
        <v>31448322</v>
      </c>
      <c r="G1" s="78"/>
      <c r="I1" s="22"/>
      <c r="Q1" s="199"/>
    </row>
    <row r="2" spans="1:17" s="9" customFormat="1" ht="12" hidden="1" customHeight="1" x14ac:dyDescent="0.15">
      <c r="B2" s="10"/>
      <c r="G2" s="78"/>
      <c r="I2" s="22"/>
      <c r="Q2" s="199"/>
    </row>
    <row r="3" spans="1:17" hidden="1" x14ac:dyDescent="0.15"/>
    <row r="4" spans="1:17" ht="11.25" customHeight="1" x14ac:dyDescent="0.15">
      <c r="F4" s="83" t="e">
        <f ca="1">version</f>
        <v>#NAME?</v>
      </c>
    </row>
    <row r="5" spans="1:17" ht="39.950000000000003" customHeight="1" x14ac:dyDescent="0.15">
      <c r="E5" s="356" t="s">
        <v>349</v>
      </c>
      <c r="F5" s="356"/>
      <c r="G5" s="84"/>
    </row>
    <row r="6" spans="1:17" ht="11.25" customHeight="1" x14ac:dyDescent="0.15">
      <c r="E6" s="76"/>
      <c r="F6" s="85"/>
      <c r="G6" s="84"/>
    </row>
    <row r="7" spans="1:17" ht="19.5" customHeight="1" x14ac:dyDescent="0.15">
      <c r="E7" s="76" t="s">
        <v>3</v>
      </c>
      <c r="F7" s="42" t="s">
        <v>302</v>
      </c>
      <c r="G7" s="84"/>
    </row>
    <row r="8" spans="1:17" ht="9.9499999999999993" hidden="1" customHeight="1" x14ac:dyDescent="0.15">
      <c r="A8" s="77"/>
      <c r="D8" s="78"/>
      <c r="E8" s="76"/>
      <c r="F8" s="82"/>
    </row>
    <row r="9" spans="1:17" ht="19.5" hidden="1" customHeight="1" x14ac:dyDescent="0.15">
      <c r="E9" s="126" t="s">
        <v>139</v>
      </c>
      <c r="F9" s="127" t="s">
        <v>47</v>
      </c>
      <c r="G9" s="11"/>
    </row>
    <row r="10" spans="1:17" ht="9.9499999999999993" customHeight="1" x14ac:dyDescent="0.15">
      <c r="A10" s="77"/>
      <c r="D10" s="78"/>
      <c r="E10" s="76"/>
      <c r="F10" s="82"/>
    </row>
    <row r="11" spans="1:17" ht="33.75" x14ac:dyDescent="0.15">
      <c r="E11" s="76" t="s">
        <v>231</v>
      </c>
      <c r="F11" s="324" t="s">
        <v>19</v>
      </c>
      <c r="G11" s="11"/>
    </row>
    <row r="12" spans="1:17" ht="9.9499999999999993" customHeight="1" x14ac:dyDescent="0.15">
      <c r="A12" s="77"/>
      <c r="D12" s="78"/>
      <c r="E12" s="76"/>
      <c r="F12" s="82"/>
    </row>
    <row r="13" spans="1:17" ht="19.5" customHeight="1" x14ac:dyDescent="0.15">
      <c r="A13" s="77"/>
      <c r="D13" s="78"/>
      <c r="E13" s="79" t="s">
        <v>156</v>
      </c>
      <c r="F13" s="217" t="s">
        <v>229</v>
      </c>
    </row>
    <row r="14" spans="1:17" ht="22.5" hidden="1" x14ac:dyDescent="0.15">
      <c r="A14" s="77"/>
      <c r="D14" s="78"/>
      <c r="E14" s="79" t="s">
        <v>120</v>
      </c>
      <c r="F14" s="295" t="s">
        <v>389</v>
      </c>
    </row>
    <row r="15" spans="1:17" ht="9.9499999999999993" hidden="1" customHeight="1" x14ac:dyDescent="0.15">
      <c r="A15" s="77"/>
      <c r="D15" s="78"/>
      <c r="E15" s="76"/>
      <c r="F15" s="82"/>
    </row>
    <row r="16" spans="1:17" ht="33.75" hidden="1" customHeight="1" x14ac:dyDescent="0.15">
      <c r="A16" s="77"/>
      <c r="D16" s="78"/>
      <c r="E16" s="126" t="s">
        <v>157</v>
      </c>
      <c r="F16" s="170"/>
    </row>
    <row r="17" spans="1:8" ht="33.75" hidden="1" customHeight="1" x14ac:dyDescent="0.15">
      <c r="A17" s="77"/>
      <c r="D17" s="78"/>
      <c r="E17" s="126" t="s">
        <v>158</v>
      </c>
      <c r="F17" s="171"/>
    </row>
    <row r="18" spans="1:8" ht="3" customHeight="1" x14ac:dyDescent="0.15">
      <c r="A18" s="77"/>
      <c r="D18" s="78"/>
      <c r="E18" s="76"/>
      <c r="F18" s="82"/>
    </row>
    <row r="19" spans="1:8" ht="19.5" customHeight="1" x14ac:dyDescent="0.15">
      <c r="A19" s="77"/>
      <c r="D19" s="78"/>
      <c r="E19" s="76"/>
      <c r="F19" s="82" t="s">
        <v>113</v>
      </c>
    </row>
    <row r="20" spans="1:8" ht="19.5" customHeight="1" x14ac:dyDescent="0.15">
      <c r="A20" s="77"/>
      <c r="C20" s="212">
        <v>2023</v>
      </c>
      <c r="D20" s="78"/>
      <c r="E20" s="76" t="s">
        <v>115</v>
      </c>
      <c r="F20" s="185">
        <v>2023</v>
      </c>
    </row>
    <row r="21" spans="1:8" ht="19.5" customHeight="1" x14ac:dyDescent="0.15">
      <c r="A21" s="77"/>
      <c r="C21" s="212" t="s">
        <v>57</v>
      </c>
      <c r="D21" s="78"/>
      <c r="E21" s="76" t="s">
        <v>114</v>
      </c>
      <c r="F21" s="185" t="s">
        <v>57</v>
      </c>
    </row>
    <row r="22" spans="1:8" ht="9.9499999999999993" customHeight="1" x14ac:dyDescent="0.15">
      <c r="A22" s="77"/>
      <c r="D22" s="78"/>
      <c r="E22" s="76"/>
      <c r="F22" s="82"/>
    </row>
    <row r="23" spans="1:8" ht="33.75" customHeight="1" x14ac:dyDescent="0.15">
      <c r="E23" s="79" t="s">
        <v>27</v>
      </c>
      <c r="F23" s="324" t="s">
        <v>19</v>
      </c>
      <c r="G23" s="11"/>
    </row>
    <row r="24" spans="1:8" ht="3.6" customHeight="1" x14ac:dyDescent="0.15">
      <c r="E24" s="76"/>
      <c r="F24" s="76"/>
      <c r="G24" s="76"/>
      <c r="H24" s="76"/>
    </row>
    <row r="25" spans="1:8" ht="30" customHeight="1" x14ac:dyDescent="0.15">
      <c r="C25" s="80"/>
      <c r="D25" s="78"/>
      <c r="E25" s="76"/>
      <c r="F25" s="82"/>
      <c r="G25" s="86"/>
    </row>
    <row r="26" spans="1:8" x14ac:dyDescent="0.15">
      <c r="C26" s="80"/>
      <c r="D26" s="78"/>
      <c r="E26" s="79" t="s">
        <v>336</v>
      </c>
      <c r="F26" s="43" t="s">
        <v>2142</v>
      </c>
      <c r="G26" s="86"/>
    </row>
    <row r="27" spans="1:8" ht="19.5" hidden="1" customHeight="1" x14ac:dyDescent="0.15">
      <c r="C27" s="80"/>
      <c r="D27" s="78"/>
      <c r="E27" s="79" t="s">
        <v>337</v>
      </c>
      <c r="F27" s="44"/>
      <c r="G27" s="86"/>
    </row>
    <row r="28" spans="1:8" x14ac:dyDescent="0.15">
      <c r="C28" s="80"/>
      <c r="D28" s="78"/>
      <c r="E28" s="76" t="s">
        <v>4</v>
      </c>
      <c r="F28" s="43" t="s">
        <v>2143</v>
      </c>
      <c r="G28" s="86"/>
    </row>
    <row r="29" spans="1:8" x14ac:dyDescent="0.15">
      <c r="C29" s="80"/>
      <c r="D29" s="78"/>
      <c r="E29" s="76" t="s">
        <v>5</v>
      </c>
      <c r="F29" s="43" t="s">
        <v>510</v>
      </c>
      <c r="G29" s="86"/>
      <c r="H29" s="12"/>
    </row>
    <row r="30" spans="1:8" ht="19.5" hidden="1" customHeight="1" x14ac:dyDescent="0.15">
      <c r="C30" s="80"/>
      <c r="D30" s="78"/>
      <c r="E30" s="76" t="s">
        <v>116</v>
      </c>
      <c r="F30" s="44"/>
      <c r="G30" s="86"/>
      <c r="H30" s="12"/>
    </row>
    <row r="31" spans="1:8" ht="9.75" customHeight="1" x14ac:dyDescent="0.15">
      <c r="A31" s="77"/>
      <c r="D31" s="78"/>
      <c r="E31" s="76"/>
      <c r="F31" s="82"/>
    </row>
    <row r="32" spans="1:8" ht="27.75" customHeight="1" x14ac:dyDescent="0.15">
      <c r="A32" s="77"/>
      <c r="D32" s="78"/>
      <c r="E32" s="79" t="s">
        <v>350</v>
      </c>
      <c r="F32" s="325" t="s">
        <v>352</v>
      </c>
    </row>
    <row r="33" spans="1:6" ht="9.75" customHeight="1" x14ac:dyDescent="0.15">
      <c r="A33" s="77"/>
      <c r="D33" s="78"/>
      <c r="E33" s="76"/>
      <c r="F33" s="82"/>
    </row>
    <row r="34" spans="1:6" ht="19.5" customHeight="1" x14ac:dyDescent="0.15">
      <c r="B34" s="13"/>
      <c r="D34" s="38"/>
      <c r="E34" s="81" t="s">
        <v>101</v>
      </c>
      <c r="F34" s="49" t="s">
        <v>400</v>
      </c>
    </row>
    <row r="35" spans="1:6" ht="19.5" customHeight="1" x14ac:dyDescent="0.15">
      <c r="B35" s="13"/>
      <c r="D35" s="38"/>
      <c r="E35" s="81" t="s">
        <v>108</v>
      </c>
      <c r="F35" s="49" t="s">
        <v>401</v>
      </c>
    </row>
    <row r="36" spans="1:6" ht="3" customHeight="1" x14ac:dyDescent="0.15">
      <c r="B36" s="13"/>
      <c r="D36" s="38"/>
      <c r="E36" s="81"/>
      <c r="F36" s="81"/>
    </row>
    <row r="37" spans="1:6" ht="19.5" customHeight="1" x14ac:dyDescent="0.15">
      <c r="E37" s="51"/>
      <c r="F37" s="82" t="s">
        <v>205</v>
      </c>
    </row>
    <row r="38" spans="1:6" ht="19.5" customHeight="1" x14ac:dyDescent="0.15">
      <c r="E38" s="81" t="s">
        <v>21</v>
      </c>
      <c r="F38" s="49" t="s">
        <v>402</v>
      </c>
    </row>
    <row r="39" spans="1:6" ht="19.5" customHeight="1" x14ac:dyDescent="0.15">
      <c r="E39" s="81" t="s">
        <v>22</v>
      </c>
      <c r="F39" s="49" t="s">
        <v>403</v>
      </c>
    </row>
    <row r="40" spans="1:6" ht="19.5" customHeight="1" x14ac:dyDescent="0.15">
      <c r="E40" s="81" t="s">
        <v>28</v>
      </c>
      <c r="F40" s="49" t="s">
        <v>404</v>
      </c>
    </row>
    <row r="41" spans="1:6" ht="19.5" customHeight="1" x14ac:dyDescent="0.15">
      <c r="E41" s="81" t="s">
        <v>23</v>
      </c>
      <c r="F41" s="49" t="s">
        <v>405</v>
      </c>
    </row>
    <row r="42" spans="1:6" ht="3" customHeight="1" x14ac:dyDescent="0.15">
      <c r="E42" s="81"/>
      <c r="F42" s="38"/>
    </row>
    <row r="43" spans="1:6" ht="30" customHeight="1" x14ac:dyDescent="0.15">
      <c r="E43" s="81"/>
      <c r="F43" s="38"/>
    </row>
    <row r="44" spans="1:6" ht="9.9499999999999993" customHeight="1" x14ac:dyDescent="0.15"/>
    <row r="45" spans="1:6" ht="88.5" hidden="1" customHeight="1" x14ac:dyDescent="0.15">
      <c r="E45" s="357" t="s">
        <v>356</v>
      </c>
      <c r="F45" s="357"/>
    </row>
    <row r="47" spans="1:6" x14ac:dyDescent="0.15">
      <c r="A47" s="11"/>
    </row>
  </sheetData>
  <sheetProtection algorithmName="SHA-512" hashValue="ibgJZRcvpz4tt+dkrdu5jier/pKOrz/f7x53Q6JIj5sMKVOssDkAuw2SZ0EQ3l+WRJsvEKt3WgC7Z+HPvxNhzA==" saltValue="6kDHlHocJbOVb1MaY8v68g==" spinCount="100000" sheet="1" objects="1" scenarios="1" formatColumns="0" formatRows="0"/>
  <dataConsolidate leftLabels="1"/>
  <mergeCells count="2">
    <mergeCell ref="E5:F5"/>
    <mergeCell ref="E45:F45"/>
  </mergeCells>
  <phoneticPr fontId="8" type="noConversion"/>
  <dataValidations xWindow="529" yWindow="632" count="7">
    <dataValidation type="textLength" operator="lessThanOrEqual" allowBlank="1" showInputMessage="1" showErrorMessage="1" errorTitle="Ошибка" error="Допускается ввод не более 900 символов!" sqref="F27 F38:F41 F34:F35" xr:uid="{00000000-0002-0000-0200-000000000000}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 xr:uid="{00000000-0002-0000-0200-000001000000}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 xr:uid="{00000000-0002-0000-0200-000002000000}"/>
    <dataValidation type="whole" allowBlank="1" showInputMessage="1" showErrorMessage="1" errorTitle="Ошибка" error="Допускается ввод чисел от 2 до 99!" prompt="Введите число от 2 до 99" sqref="F17" xr:uid="{00000000-0002-0000-0200-000003000000}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 xr:uid="{00000000-0002-0000-0200-000004000000}"/>
    <dataValidation type="list" allowBlank="1" showInputMessage="1" showErrorMessage="1" errorTitle="Ошибка" error="Выберите значение из списка" prompt="Выберите значение из списка" sqref="F21" xr:uid="{00000000-0002-0000-0200-000005000000}">
      <formula1>QUARTER</formula1>
    </dataValidation>
    <dataValidation type="list" allowBlank="1" showInputMessage="1" showErrorMessage="1" sqref="F20" xr:uid="{00000000-0002-0000-0200-000006000000}">
      <formula1>year_list</formula1>
    </dataValidation>
  </dataValidations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09">
    <pageSetUpPr fitToPage="1"/>
  </sheetPr>
  <dimension ref="A1:IV52"/>
  <sheetViews>
    <sheetView showGridLines="0" topLeftCell="C14" zoomScaleNormal="100" workbookViewId="0">
      <selection activeCell="E42" sqref="E42:E46"/>
    </sheetView>
  </sheetViews>
  <sheetFormatPr defaultRowHeight="14.25" x14ac:dyDescent="0.15"/>
  <cols>
    <col min="1" max="1" width="9.140625" style="29" hidden="1" customWidth="1"/>
    <col min="2" max="2" width="9.140625" style="15" hidden="1" customWidth="1"/>
    <col min="3" max="3" width="3.7109375" style="36" customWidth="1"/>
    <col min="4" max="4" width="6.28515625" style="15" customWidth="1"/>
    <col min="5" max="5" width="46.42578125" style="15" customWidth="1"/>
    <col min="6" max="6" width="3.7109375" style="15" customWidth="1"/>
    <col min="7" max="7" width="5.7109375" style="15" customWidth="1"/>
    <col min="8" max="8" width="41.42578125" style="15" bestFit="1" customWidth="1"/>
    <col min="9" max="9" width="3.7109375" style="15" customWidth="1"/>
    <col min="10" max="10" width="5.7109375" style="15" customWidth="1"/>
    <col min="11" max="11" width="32.5703125" style="15" customWidth="1"/>
    <col min="12" max="12" width="14.85546875" style="15" customWidth="1"/>
    <col min="13" max="13" width="13.140625" style="251" hidden="1" customWidth="1"/>
    <col min="14" max="16" width="9.140625" style="251" hidden="1" customWidth="1"/>
    <col min="17" max="17" width="25.7109375" style="251" hidden="1" customWidth="1"/>
    <col min="18" max="18" width="14.42578125" style="251" hidden="1" customWidth="1"/>
    <col min="19" max="22" width="9.140625" style="252"/>
    <col min="23" max="16384" width="9.140625" style="15"/>
  </cols>
  <sheetData>
    <row r="1" spans="1:256" s="243" customFormat="1" ht="16.5" hidden="1" customHeight="1" x14ac:dyDescent="0.15">
      <c r="C1" s="244"/>
      <c r="H1" s="244"/>
      <c r="I1" s="244"/>
      <c r="J1" s="244"/>
      <c r="K1" s="244" t="s">
        <v>151</v>
      </c>
      <c r="L1" s="245" t="s">
        <v>142</v>
      </c>
      <c r="M1" s="246" t="s">
        <v>150</v>
      </c>
      <c r="N1" s="246"/>
      <c r="O1" s="246"/>
      <c r="P1" s="246"/>
      <c r="Q1" s="246"/>
      <c r="R1" s="246"/>
      <c r="S1" s="246"/>
      <c r="T1" s="246"/>
      <c r="U1" s="246"/>
      <c r="V1" s="246"/>
      <c r="W1" s="245"/>
      <c r="X1" s="245"/>
      <c r="Y1" s="245"/>
      <c r="Z1" s="245"/>
      <c r="AA1" s="245"/>
      <c r="AB1" s="245"/>
      <c r="AC1" s="245"/>
      <c r="AD1" s="245"/>
      <c r="AE1" s="245"/>
      <c r="AF1" s="245"/>
      <c r="AG1" s="245"/>
      <c r="AH1" s="245"/>
      <c r="AI1" s="245"/>
      <c r="AJ1" s="245"/>
      <c r="AK1" s="245"/>
      <c r="AL1" s="245"/>
      <c r="AM1" s="245"/>
      <c r="AN1" s="245"/>
      <c r="AO1" s="245"/>
      <c r="AP1" s="245"/>
      <c r="AQ1" s="245"/>
      <c r="AR1" s="245"/>
      <c r="AS1" s="245"/>
      <c r="AT1" s="245"/>
      <c r="AU1" s="245"/>
      <c r="AV1" s="245"/>
      <c r="AW1" s="245"/>
      <c r="AX1" s="245"/>
      <c r="AY1" s="245"/>
      <c r="AZ1" s="245"/>
      <c r="BA1" s="245"/>
      <c r="BB1" s="245"/>
      <c r="BC1" s="245"/>
      <c r="BD1" s="245"/>
      <c r="BE1" s="245"/>
      <c r="BF1" s="245"/>
      <c r="BG1" s="245"/>
      <c r="BH1" s="245"/>
      <c r="BI1" s="245"/>
      <c r="BJ1" s="245"/>
      <c r="BK1" s="245"/>
      <c r="BL1" s="245"/>
      <c r="BM1" s="245"/>
      <c r="BN1" s="245"/>
      <c r="BO1" s="245"/>
      <c r="BP1" s="245"/>
      <c r="BQ1" s="245"/>
      <c r="BR1" s="245"/>
      <c r="BS1" s="245"/>
      <c r="BT1" s="245"/>
      <c r="BU1" s="245"/>
      <c r="BV1" s="245"/>
      <c r="BW1" s="245"/>
      <c r="BX1" s="245"/>
      <c r="BY1" s="245"/>
      <c r="BZ1" s="245"/>
      <c r="CA1" s="245"/>
      <c r="CB1" s="245"/>
      <c r="CC1" s="245"/>
      <c r="CD1" s="245"/>
      <c r="CE1" s="245"/>
      <c r="CF1" s="245"/>
      <c r="CG1" s="245"/>
      <c r="CH1" s="245"/>
      <c r="CI1" s="245"/>
      <c r="CJ1" s="245"/>
      <c r="CK1" s="245"/>
      <c r="CL1" s="245"/>
      <c r="CM1" s="245"/>
      <c r="CN1" s="245"/>
      <c r="CO1" s="245"/>
      <c r="CP1" s="245"/>
      <c r="CQ1" s="245"/>
      <c r="CR1" s="245"/>
      <c r="CS1" s="245"/>
      <c r="CT1" s="245"/>
      <c r="CU1" s="245"/>
      <c r="CV1" s="245"/>
      <c r="CW1" s="245"/>
      <c r="CX1" s="245"/>
      <c r="CY1" s="245"/>
      <c r="CZ1" s="245"/>
      <c r="DA1" s="245"/>
      <c r="DB1" s="245"/>
      <c r="DC1" s="245"/>
      <c r="DD1" s="245"/>
      <c r="DE1" s="245"/>
      <c r="DF1" s="245"/>
      <c r="DG1" s="245"/>
      <c r="DH1" s="245"/>
      <c r="DI1" s="245"/>
      <c r="DJ1" s="245"/>
      <c r="DK1" s="245"/>
      <c r="DL1" s="245"/>
      <c r="DM1" s="245"/>
      <c r="DN1" s="245"/>
      <c r="DO1" s="245"/>
      <c r="DP1" s="245"/>
      <c r="DQ1" s="245"/>
      <c r="DR1" s="245"/>
      <c r="DS1" s="245"/>
      <c r="DT1" s="245"/>
      <c r="DU1" s="245"/>
      <c r="DV1" s="245"/>
      <c r="DW1" s="245"/>
      <c r="DX1" s="245"/>
      <c r="DY1" s="245"/>
      <c r="DZ1" s="245"/>
      <c r="EA1" s="245"/>
      <c r="EB1" s="245"/>
      <c r="EC1" s="245"/>
      <c r="ED1" s="245"/>
      <c r="EE1" s="245"/>
      <c r="EF1" s="245"/>
      <c r="EG1" s="245"/>
      <c r="EH1" s="245"/>
      <c r="EI1" s="245"/>
      <c r="EJ1" s="245"/>
      <c r="EK1" s="245"/>
      <c r="EL1" s="245"/>
      <c r="EM1" s="245"/>
      <c r="EN1" s="245"/>
      <c r="EO1" s="245"/>
      <c r="EP1" s="245"/>
      <c r="EQ1" s="245"/>
      <c r="ER1" s="245"/>
      <c r="ES1" s="245"/>
      <c r="ET1" s="245"/>
      <c r="EU1" s="245"/>
      <c r="EV1" s="245"/>
      <c r="EW1" s="245"/>
      <c r="EX1" s="245"/>
      <c r="EY1" s="245"/>
      <c r="EZ1" s="245"/>
      <c r="FA1" s="245"/>
      <c r="FB1" s="245"/>
      <c r="FC1" s="245"/>
      <c r="FD1" s="245"/>
      <c r="FE1" s="245"/>
      <c r="FF1" s="245"/>
      <c r="FG1" s="245"/>
      <c r="FH1" s="245"/>
      <c r="FI1" s="245"/>
      <c r="FJ1" s="245"/>
      <c r="FK1" s="245"/>
      <c r="FL1" s="245"/>
      <c r="FM1" s="245"/>
      <c r="FN1" s="245"/>
      <c r="FO1" s="245"/>
      <c r="FP1" s="245"/>
      <c r="FQ1" s="245"/>
      <c r="FR1" s="245"/>
      <c r="FS1" s="245"/>
      <c r="FT1" s="245"/>
      <c r="FU1" s="245"/>
      <c r="FV1" s="245"/>
      <c r="FW1" s="245"/>
      <c r="FX1" s="245"/>
      <c r="FY1" s="245"/>
      <c r="FZ1" s="245"/>
      <c r="GA1" s="245"/>
      <c r="GB1" s="245"/>
      <c r="GC1" s="245"/>
      <c r="GD1" s="245"/>
      <c r="GE1" s="245"/>
      <c r="GF1" s="245"/>
      <c r="GG1" s="245"/>
      <c r="GH1" s="245"/>
      <c r="GI1" s="245"/>
      <c r="GJ1" s="245"/>
      <c r="GK1" s="245"/>
      <c r="GL1" s="245"/>
      <c r="GM1" s="245"/>
      <c r="GN1" s="245"/>
      <c r="GO1" s="245"/>
      <c r="GP1" s="245"/>
      <c r="GQ1" s="245"/>
      <c r="GR1" s="245"/>
      <c r="GS1" s="245"/>
      <c r="GT1" s="245"/>
      <c r="GU1" s="245"/>
      <c r="GV1" s="245"/>
      <c r="GW1" s="245"/>
      <c r="GX1" s="245"/>
      <c r="GY1" s="245"/>
      <c r="GZ1" s="245"/>
      <c r="HA1" s="245"/>
      <c r="HB1" s="245"/>
      <c r="HC1" s="245"/>
      <c r="HD1" s="245"/>
      <c r="HE1" s="245"/>
      <c r="HF1" s="245"/>
      <c r="HG1" s="245"/>
      <c r="HH1" s="245"/>
      <c r="HI1" s="245"/>
      <c r="HJ1" s="245"/>
      <c r="HK1" s="245"/>
      <c r="HL1" s="245"/>
      <c r="HM1" s="245"/>
      <c r="HN1" s="245"/>
      <c r="HO1" s="245"/>
      <c r="HP1" s="245"/>
      <c r="HQ1" s="245"/>
      <c r="HR1" s="245"/>
      <c r="HS1" s="245"/>
      <c r="HT1" s="245"/>
      <c r="HU1" s="245"/>
      <c r="HV1" s="245"/>
      <c r="HW1" s="245"/>
      <c r="HX1" s="245"/>
      <c r="HY1" s="245"/>
      <c r="HZ1" s="245"/>
      <c r="IA1" s="245"/>
      <c r="IB1" s="245"/>
      <c r="IC1" s="245"/>
      <c r="ID1" s="245"/>
      <c r="IE1" s="245"/>
      <c r="IF1" s="245"/>
      <c r="IG1" s="245"/>
      <c r="IH1" s="245"/>
      <c r="II1" s="245"/>
      <c r="IJ1" s="245"/>
      <c r="IK1" s="245"/>
      <c r="IL1" s="245"/>
      <c r="IM1" s="245"/>
      <c r="IN1" s="245"/>
      <c r="IO1" s="245"/>
      <c r="IP1" s="245"/>
      <c r="IQ1" s="245"/>
      <c r="IR1" s="245"/>
      <c r="IS1" s="245"/>
      <c r="IT1" s="245"/>
      <c r="IU1" s="245"/>
      <c r="IV1" s="245"/>
    </row>
    <row r="2" spans="1:256" s="250" customFormat="1" ht="16.5" hidden="1" customHeight="1" x14ac:dyDescent="0.15">
      <c r="A2" s="247"/>
      <c r="B2" s="247"/>
      <c r="C2" s="248"/>
      <c r="D2" s="247"/>
      <c r="E2" s="247"/>
      <c r="F2" s="247"/>
      <c r="G2" s="247"/>
      <c r="H2" s="247"/>
      <c r="I2" s="247"/>
      <c r="J2" s="247"/>
      <c r="K2" s="247"/>
      <c r="L2" s="247"/>
      <c r="M2" s="246"/>
      <c r="N2" s="246"/>
      <c r="O2" s="246"/>
      <c r="P2" s="246"/>
      <c r="Q2" s="246"/>
      <c r="R2" s="246"/>
      <c r="S2" s="249"/>
      <c r="T2" s="249"/>
      <c r="U2" s="249"/>
      <c r="V2" s="249"/>
      <c r="W2" s="248"/>
      <c r="X2" s="248"/>
      <c r="Y2" s="248"/>
      <c r="Z2" s="248"/>
      <c r="AA2" s="248"/>
      <c r="AB2" s="248"/>
      <c r="AC2" s="248"/>
      <c r="AD2" s="248"/>
      <c r="AE2" s="248"/>
      <c r="AF2" s="248"/>
      <c r="AG2" s="248"/>
      <c r="AH2" s="248"/>
      <c r="AI2" s="248"/>
      <c r="AJ2" s="248"/>
      <c r="AK2" s="248"/>
      <c r="AL2" s="248"/>
      <c r="AM2" s="248"/>
      <c r="AN2" s="248"/>
      <c r="AO2" s="248"/>
      <c r="AP2" s="248"/>
      <c r="AQ2" s="248"/>
      <c r="AR2" s="248"/>
      <c r="AS2" s="248"/>
      <c r="AT2" s="248"/>
      <c r="AU2" s="248"/>
      <c r="AV2" s="248"/>
      <c r="AW2" s="248"/>
      <c r="AX2" s="248"/>
      <c r="AY2" s="248"/>
      <c r="AZ2" s="248"/>
      <c r="BA2" s="248"/>
      <c r="BB2" s="248"/>
      <c r="BC2" s="248"/>
      <c r="BD2" s="248"/>
      <c r="BE2" s="248"/>
      <c r="BF2" s="248"/>
      <c r="BG2" s="248"/>
      <c r="BH2" s="248"/>
      <c r="BI2" s="248"/>
      <c r="BJ2" s="248"/>
      <c r="BK2" s="248"/>
      <c r="BL2" s="248"/>
      <c r="BM2" s="248"/>
      <c r="BN2" s="248"/>
      <c r="BO2" s="248"/>
      <c r="BP2" s="248"/>
      <c r="BQ2" s="248"/>
      <c r="BR2" s="248"/>
      <c r="BS2" s="248"/>
      <c r="BT2" s="248"/>
      <c r="BU2" s="248"/>
      <c r="BV2" s="248"/>
      <c r="BW2" s="248"/>
      <c r="BX2" s="248"/>
      <c r="BY2" s="248"/>
      <c r="BZ2" s="248"/>
      <c r="CA2" s="248"/>
      <c r="CB2" s="248"/>
      <c r="CC2" s="248"/>
      <c r="CD2" s="248"/>
      <c r="CE2" s="248"/>
      <c r="CF2" s="248"/>
      <c r="CG2" s="248"/>
      <c r="CH2" s="248"/>
      <c r="CI2" s="248"/>
      <c r="CJ2" s="248"/>
      <c r="CK2" s="248"/>
      <c r="CL2" s="248"/>
      <c r="CM2" s="248"/>
      <c r="CN2" s="248"/>
      <c r="CO2" s="248"/>
      <c r="CP2" s="248"/>
      <c r="CQ2" s="248"/>
      <c r="CR2" s="248"/>
      <c r="CS2" s="248"/>
      <c r="CT2" s="248"/>
      <c r="CU2" s="248"/>
      <c r="CV2" s="248"/>
      <c r="CW2" s="248"/>
      <c r="CX2" s="248"/>
      <c r="CY2" s="248"/>
      <c r="CZ2" s="248"/>
      <c r="DA2" s="248"/>
      <c r="DB2" s="248"/>
      <c r="DC2" s="248"/>
      <c r="DD2" s="248"/>
      <c r="DE2" s="248"/>
      <c r="DF2" s="248"/>
      <c r="DG2" s="248"/>
      <c r="DH2" s="248"/>
      <c r="DI2" s="248"/>
      <c r="DJ2" s="248"/>
      <c r="DK2" s="248"/>
      <c r="DL2" s="248"/>
      <c r="DM2" s="248"/>
      <c r="DN2" s="248"/>
      <c r="DO2" s="248"/>
      <c r="DP2" s="248"/>
      <c r="DQ2" s="248"/>
      <c r="DR2" s="248"/>
      <c r="DS2" s="248"/>
      <c r="DT2" s="248"/>
      <c r="DU2" s="248"/>
      <c r="DV2" s="248"/>
      <c r="DW2" s="248"/>
      <c r="DX2" s="248"/>
      <c r="DY2" s="248"/>
      <c r="DZ2" s="248"/>
      <c r="EA2" s="248"/>
      <c r="EB2" s="248"/>
      <c r="EC2" s="248"/>
      <c r="ED2" s="248"/>
      <c r="EE2" s="248"/>
      <c r="EF2" s="248"/>
      <c r="EG2" s="248"/>
      <c r="EH2" s="248"/>
      <c r="EI2" s="248"/>
      <c r="EJ2" s="248"/>
      <c r="EK2" s="248"/>
      <c r="EL2" s="248"/>
      <c r="EM2" s="248"/>
      <c r="EN2" s="248"/>
      <c r="EO2" s="248"/>
      <c r="EP2" s="248"/>
      <c r="EQ2" s="248"/>
      <c r="ER2" s="248"/>
      <c r="ES2" s="248"/>
      <c r="ET2" s="248"/>
    </row>
    <row r="3" spans="1:256" s="128" customFormat="1" ht="3" customHeight="1" x14ac:dyDescent="0.15">
      <c r="A3" s="29"/>
      <c r="B3" s="15"/>
      <c r="C3" s="36"/>
      <c r="D3" s="15"/>
      <c r="E3" s="15"/>
      <c r="F3" s="15"/>
      <c r="G3" s="15"/>
      <c r="H3" s="15"/>
      <c r="I3" s="15"/>
      <c r="J3" s="15"/>
      <c r="K3" s="15"/>
      <c r="L3" s="65"/>
      <c r="M3" s="251"/>
      <c r="N3" s="251"/>
      <c r="O3" s="251"/>
      <c r="P3" s="251"/>
      <c r="Q3" s="251"/>
      <c r="R3" s="251"/>
      <c r="S3" s="252"/>
      <c r="T3" s="252"/>
      <c r="U3" s="252"/>
      <c r="V3" s="252"/>
    </row>
    <row r="4" spans="1:256" s="128" customFormat="1" ht="22.5" x14ac:dyDescent="0.15">
      <c r="A4" s="29"/>
      <c r="B4" s="15"/>
      <c r="C4" s="36"/>
      <c r="D4" s="362" t="s">
        <v>246</v>
      </c>
      <c r="E4" s="363"/>
      <c r="F4" s="363"/>
      <c r="G4" s="363"/>
      <c r="H4" s="364"/>
      <c r="I4" s="253"/>
      <c r="M4" s="251"/>
      <c r="N4" s="251"/>
      <c r="O4" s="251"/>
      <c r="P4" s="251"/>
      <c r="Q4" s="251"/>
      <c r="R4" s="251"/>
      <c r="S4" s="252"/>
      <c r="T4" s="252"/>
      <c r="U4" s="252"/>
      <c r="V4" s="252"/>
    </row>
    <row r="5" spans="1:256" s="128" customFormat="1" ht="3" hidden="1" customHeight="1" x14ac:dyDescent="0.15">
      <c r="A5" s="29"/>
      <c r="B5" s="15"/>
      <c r="C5" s="36"/>
      <c r="D5" s="15"/>
      <c r="E5" s="15"/>
      <c r="F5" s="15"/>
      <c r="G5" s="15"/>
      <c r="H5" s="18"/>
      <c r="I5" s="18"/>
      <c r="J5" s="18"/>
      <c r="K5" s="18"/>
      <c r="L5" s="17"/>
      <c r="M5" s="251"/>
      <c r="N5" s="251"/>
      <c r="O5" s="251"/>
      <c r="P5" s="251"/>
      <c r="Q5" s="251"/>
      <c r="R5" s="251"/>
      <c r="S5" s="252"/>
      <c r="T5" s="252"/>
      <c r="U5" s="252"/>
      <c r="V5" s="252"/>
    </row>
    <row r="6" spans="1:256" s="128" customFormat="1" ht="20.100000000000001" hidden="1" customHeight="1" x14ac:dyDescent="0.15">
      <c r="A6" s="123"/>
      <c r="B6" s="123"/>
      <c r="C6" s="36"/>
      <c r="D6" s="365"/>
      <c r="E6" s="365"/>
      <c r="F6" s="366" t="s">
        <v>18</v>
      </c>
      <c r="G6" s="366"/>
      <c r="H6" s="18"/>
      <c r="I6" s="18"/>
      <c r="J6" s="129"/>
      <c r="K6" s="130"/>
      <c r="L6" s="130"/>
      <c r="M6" s="251"/>
      <c r="N6" s="251"/>
      <c r="O6" s="251"/>
      <c r="P6" s="251"/>
      <c r="Q6" s="251"/>
      <c r="R6" s="251"/>
      <c r="S6" s="252"/>
      <c r="T6" s="252"/>
      <c r="U6" s="252"/>
      <c r="V6" s="252"/>
    </row>
    <row r="7" spans="1:256" ht="3" customHeight="1" x14ac:dyDescent="0.15"/>
    <row r="8" spans="1:256" s="128" customFormat="1" x14ac:dyDescent="0.15">
      <c r="A8" s="29"/>
      <c r="B8" s="15"/>
      <c r="C8" s="36"/>
      <c r="D8" s="367" t="s">
        <v>247</v>
      </c>
      <c r="E8" s="367"/>
      <c r="F8" s="367" t="s">
        <v>140</v>
      </c>
      <c r="G8" s="367"/>
      <c r="H8" s="367"/>
      <c r="I8" s="368" t="s">
        <v>141</v>
      </c>
      <c r="J8" s="368"/>
      <c r="K8" s="368"/>
      <c r="L8" s="368"/>
      <c r="M8" s="251"/>
      <c r="N8" s="251"/>
      <c r="O8" s="251"/>
      <c r="P8" s="251"/>
      <c r="Q8" s="251"/>
      <c r="R8" s="251"/>
      <c r="S8" s="252"/>
      <c r="T8" s="252"/>
      <c r="U8" s="252"/>
      <c r="V8" s="252"/>
    </row>
    <row r="9" spans="1:256" s="128" customFormat="1" ht="20.25" customHeight="1" x14ac:dyDescent="0.15">
      <c r="A9" s="29"/>
      <c r="B9" s="15"/>
      <c r="C9" s="36"/>
      <c r="D9" s="320" t="s">
        <v>25</v>
      </c>
      <c r="E9" s="320" t="s">
        <v>148</v>
      </c>
      <c r="F9" s="358" t="s">
        <v>25</v>
      </c>
      <c r="G9" s="359"/>
      <c r="H9" s="144" t="s">
        <v>148</v>
      </c>
      <c r="I9" s="360" t="s">
        <v>25</v>
      </c>
      <c r="J9" s="360"/>
      <c r="K9" s="144" t="s">
        <v>148</v>
      </c>
      <c r="L9" s="144" t="s">
        <v>142</v>
      </c>
      <c r="M9" s="290"/>
      <c r="N9" s="290"/>
      <c r="O9" s="290"/>
      <c r="P9" s="290"/>
      <c r="Q9" s="290"/>
      <c r="R9" s="290"/>
      <c r="S9" s="252"/>
      <c r="T9" s="252"/>
      <c r="U9" s="252"/>
      <c r="V9" s="252"/>
    </row>
    <row r="10" spans="1:256" ht="12" customHeight="1" x14ac:dyDescent="0.15">
      <c r="C10" s="34"/>
      <c r="D10" s="321" t="s">
        <v>26</v>
      </c>
      <c r="E10" s="321" t="s">
        <v>0</v>
      </c>
      <c r="F10" s="361" t="s">
        <v>1</v>
      </c>
      <c r="G10" s="361"/>
      <c r="H10" s="321" t="s">
        <v>2</v>
      </c>
      <c r="I10" s="361" t="s">
        <v>12</v>
      </c>
      <c r="J10" s="361"/>
      <c r="K10" s="321" t="s">
        <v>13</v>
      </c>
      <c r="L10" s="321" t="s">
        <v>31</v>
      </c>
      <c r="M10" s="290"/>
      <c r="N10" s="290"/>
      <c r="O10" s="290"/>
      <c r="P10" s="290"/>
      <c r="Q10" s="290"/>
      <c r="R10" s="290"/>
      <c r="S10" s="254"/>
      <c r="T10" s="254"/>
      <c r="U10" s="254"/>
      <c r="V10" s="254"/>
    </row>
    <row r="11" spans="1:256" s="128" customFormat="1" hidden="1" x14ac:dyDescent="0.15">
      <c r="A11" s="15"/>
      <c r="B11" s="15"/>
      <c r="C11" s="36"/>
      <c r="D11" s="165">
        <v>0</v>
      </c>
      <c r="E11" s="166"/>
      <c r="F11" s="161" t="s">
        <v>144</v>
      </c>
      <c r="G11" s="161"/>
      <c r="H11" s="167"/>
      <c r="I11" s="163" t="s">
        <v>144</v>
      </c>
      <c r="J11" s="161"/>
      <c r="K11" s="167"/>
      <c r="L11" s="168"/>
      <c r="M11" s="291" t="s">
        <v>248</v>
      </c>
      <c r="N11" s="290"/>
      <c r="O11" s="290"/>
      <c r="P11" s="290" t="s">
        <v>249</v>
      </c>
      <c r="Q11" s="290" t="s">
        <v>250</v>
      </c>
      <c r="R11" s="290" t="s">
        <v>251</v>
      </c>
      <c r="S11" s="252"/>
      <c r="T11" s="252"/>
      <c r="U11" s="252"/>
      <c r="V11" s="252"/>
    </row>
    <row r="12" spans="1:256" customFormat="1" ht="15.75" hidden="1" customHeight="1" x14ac:dyDescent="0.15">
      <c r="A12" s="33"/>
      <c r="B12" s="149" t="s">
        <v>149</v>
      </c>
      <c r="C12" s="370"/>
      <c r="D12" s="367">
        <v>1</v>
      </c>
      <c r="E12" s="372" t="s">
        <v>3054</v>
      </c>
      <c r="F12" s="258" t="s">
        <v>144</v>
      </c>
      <c r="G12" s="143">
        <v>0</v>
      </c>
      <c r="H12" s="259"/>
      <c r="I12" s="145" t="s">
        <v>144</v>
      </c>
      <c r="J12" s="260" t="s">
        <v>253</v>
      </c>
      <c r="K12" s="169"/>
      <c r="L12" s="188"/>
      <c r="M12" s="251" t="e">
        <f ca="1">mergeValue(H12)</f>
        <v>#NAME?</v>
      </c>
      <c r="N12" s="243"/>
      <c r="O12" s="243"/>
      <c r="P12" s="251" t="str">
        <f t="array" ref="P12">IF(ISERROR(MATCH(MID(Q12,1,250),MID(note_ter,1,250),0)),"n","y")</f>
        <v>y</v>
      </c>
      <c r="Q12" s="243" t="s">
        <v>3054</v>
      </c>
      <c r="R12" s="251" t="str">
        <f>K12&amp;"("&amp;L12&amp;")"</f>
        <v>()</v>
      </c>
      <c r="S12" s="149"/>
      <c r="T12" s="149"/>
      <c r="U12" s="202"/>
      <c r="V12" s="149"/>
      <c r="W12" s="149"/>
      <c r="X12" s="149"/>
      <c r="Y12" s="95"/>
      <c r="Z12" s="95"/>
      <c r="AA12" s="211"/>
      <c r="AB12" s="211"/>
      <c r="AC12" s="211"/>
      <c r="AD12" s="211"/>
      <c r="AE12" s="211"/>
      <c r="AF12" s="211"/>
      <c r="AG12" s="211"/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  <c r="BH12" s="211"/>
      <c r="BI12" s="211"/>
      <c r="BJ12" s="211"/>
      <c r="BK12" s="211"/>
      <c r="BL12" s="211"/>
      <c r="BM12" s="211"/>
      <c r="BN12" s="211"/>
      <c r="BO12" s="211"/>
      <c r="BP12" s="211"/>
      <c r="BQ12" s="211"/>
      <c r="BR12" s="211"/>
      <c r="BS12" s="211"/>
      <c r="BT12" s="211"/>
      <c r="BU12" s="211"/>
      <c r="BV12" s="95"/>
      <c r="BW12" s="95"/>
      <c r="BX12" s="95"/>
      <c r="BY12" s="95"/>
      <c r="BZ12" s="95"/>
      <c r="CA12" s="95"/>
      <c r="CB12" s="95"/>
      <c r="CC12" s="95"/>
      <c r="CD12" s="95"/>
      <c r="CE12" s="95"/>
    </row>
    <row r="13" spans="1:256" customFormat="1" ht="15" hidden="1" customHeight="1" x14ac:dyDescent="0.15">
      <c r="A13" s="33"/>
      <c r="B13" s="149" t="s">
        <v>149</v>
      </c>
      <c r="C13" s="370"/>
      <c r="D13" s="367"/>
      <c r="E13" s="373"/>
      <c r="F13" s="375" t="s">
        <v>144</v>
      </c>
      <c r="G13" s="367">
        <v>1</v>
      </c>
      <c r="H13" s="369" t="s">
        <v>3029</v>
      </c>
      <c r="I13" s="145" t="s">
        <v>144</v>
      </c>
      <c r="J13" s="260" t="s">
        <v>253</v>
      </c>
      <c r="K13" s="169"/>
      <c r="L13" s="188"/>
      <c r="M13" s="251" t="e">
        <f ca="1">mergeValue(H13)</f>
        <v>#NAME?</v>
      </c>
      <c r="N13" s="243"/>
      <c r="O13" s="243"/>
      <c r="P13" s="243"/>
      <c r="Q13" s="243"/>
      <c r="R13" s="251" t="str">
        <f>K13&amp;"("&amp;L13&amp;")"</f>
        <v>()</v>
      </c>
      <c r="S13" s="149"/>
      <c r="T13" s="149"/>
      <c r="U13" s="202"/>
      <c r="V13" s="149"/>
      <c r="W13" s="149"/>
      <c r="X13" s="149"/>
      <c r="Y13" s="95"/>
      <c r="Z13" s="95"/>
      <c r="AA13" s="211"/>
      <c r="AB13" s="211"/>
      <c r="AC13" s="211"/>
      <c r="AD13" s="211"/>
      <c r="AE13" s="211"/>
      <c r="AF13" s="211"/>
      <c r="AG13" s="211"/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  <c r="BH13" s="211"/>
      <c r="BI13" s="211"/>
      <c r="BJ13" s="211"/>
      <c r="BK13" s="211"/>
      <c r="BL13" s="211"/>
      <c r="BM13" s="211"/>
      <c r="BN13" s="211"/>
      <c r="BO13" s="211"/>
      <c r="BP13" s="211"/>
      <c r="BQ13" s="211"/>
      <c r="BR13" s="211"/>
      <c r="BS13" s="211"/>
      <c r="BT13" s="211"/>
      <c r="BU13" s="211"/>
      <c r="BV13" s="95"/>
      <c r="BW13" s="95"/>
      <c r="BX13" s="95"/>
      <c r="BY13" s="95"/>
      <c r="BZ13" s="95"/>
      <c r="CA13" s="95"/>
      <c r="CB13" s="95"/>
      <c r="CC13" s="95"/>
      <c r="CD13" s="95"/>
      <c r="CE13" s="95"/>
    </row>
    <row r="14" spans="1:256" customFormat="1" ht="45" customHeight="1" x14ac:dyDescent="0.15">
      <c r="A14" s="33"/>
      <c r="B14" s="149" t="s">
        <v>149</v>
      </c>
      <c r="C14" s="370"/>
      <c r="D14" s="367"/>
      <c r="E14" s="373"/>
      <c r="F14" s="376"/>
      <c r="G14" s="367"/>
      <c r="H14" s="369"/>
      <c r="I14" s="326" t="s">
        <v>144</v>
      </c>
      <c r="J14" s="143">
        <v>1</v>
      </c>
      <c r="K14" s="262" t="s">
        <v>3029</v>
      </c>
      <c r="L14" s="150" t="s">
        <v>3030</v>
      </c>
      <c r="M14" s="251" t="e">
        <f ca="1">mergeValue(H14)</f>
        <v>#NAME?</v>
      </c>
      <c r="N14" s="243"/>
      <c r="O14" s="243"/>
      <c r="P14" s="243"/>
      <c r="Q14" s="243"/>
      <c r="R14" s="251" t="str">
        <f>K14&amp;" ("&amp;L14&amp;")"</f>
        <v>городской округ Протвино (46767000)</v>
      </c>
      <c r="S14" s="149"/>
      <c r="T14" s="149"/>
      <c r="U14" s="202"/>
      <c r="V14" s="149"/>
      <c r="W14" s="149"/>
      <c r="X14" s="149"/>
      <c r="Y14" s="95"/>
      <c r="Z14" s="95"/>
      <c r="AA14" s="211"/>
      <c r="AB14" s="211"/>
      <c r="AC14" s="211"/>
      <c r="AD14" s="211"/>
      <c r="AE14" s="211"/>
      <c r="AF14" s="211"/>
      <c r="AG14" s="211"/>
      <c r="AH14" s="211"/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/>
      <c r="BI14" s="211"/>
      <c r="BJ14" s="211"/>
      <c r="BK14" s="211"/>
      <c r="BL14" s="211"/>
      <c r="BM14" s="211"/>
      <c r="BN14" s="211"/>
      <c r="BO14" s="211"/>
      <c r="BP14" s="211"/>
      <c r="BQ14" s="211"/>
      <c r="BR14" s="211"/>
      <c r="BS14" s="211"/>
      <c r="BT14" s="211"/>
      <c r="BU14" s="211"/>
      <c r="BV14" s="95"/>
      <c r="BW14" s="95"/>
      <c r="BX14" s="95"/>
      <c r="BY14" s="95"/>
      <c r="BZ14" s="95"/>
      <c r="CA14" s="95"/>
      <c r="CB14" s="95"/>
      <c r="CC14" s="95"/>
      <c r="CD14" s="95"/>
      <c r="CE14" s="95"/>
    </row>
    <row r="15" spans="1:256" customFormat="1" ht="0.95" customHeight="1" x14ac:dyDescent="0.15">
      <c r="A15" s="33"/>
      <c r="B15" s="33"/>
      <c r="C15" s="370"/>
      <c r="D15" s="367"/>
      <c r="E15" s="373"/>
      <c r="F15" s="377"/>
      <c r="G15" s="367"/>
      <c r="H15" s="369"/>
      <c r="I15" s="154" t="s">
        <v>144</v>
      </c>
      <c r="J15" s="154"/>
      <c r="K15" s="169" t="s">
        <v>144</v>
      </c>
      <c r="L15" s="188"/>
      <c r="M15" s="243"/>
      <c r="N15" s="243"/>
      <c r="O15" s="243"/>
      <c r="P15" s="243"/>
      <c r="Q15" s="251"/>
      <c r="R15" s="243"/>
      <c r="S15" s="149"/>
      <c r="T15" s="149"/>
      <c r="U15" s="202"/>
      <c r="V15" s="149"/>
      <c r="W15" s="149"/>
      <c r="X15" s="149"/>
      <c r="Y15" s="95"/>
      <c r="Z15" s="95"/>
      <c r="AA15" s="211"/>
      <c r="AB15" s="211"/>
      <c r="AC15" s="211"/>
      <c r="AD15" s="211"/>
      <c r="AE15" s="211"/>
      <c r="AF15" s="211"/>
      <c r="AG15" s="211"/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  <c r="BI15" s="211"/>
      <c r="BJ15" s="211"/>
      <c r="BK15" s="211"/>
      <c r="BL15" s="211"/>
      <c r="BM15" s="211"/>
      <c r="BN15" s="211"/>
      <c r="BO15" s="211"/>
      <c r="BP15" s="211"/>
      <c r="BQ15" s="211"/>
      <c r="BR15" s="211"/>
      <c r="BS15" s="211"/>
      <c r="BT15" s="211"/>
      <c r="BU15" s="211"/>
      <c r="BV15" s="95"/>
      <c r="BW15" s="95"/>
      <c r="BX15" s="95"/>
      <c r="BY15" s="95"/>
      <c r="BZ15" s="95"/>
      <c r="CA15" s="95"/>
      <c r="CB15" s="95"/>
      <c r="CC15" s="95"/>
      <c r="CD15" s="95"/>
      <c r="CE15" s="95"/>
    </row>
    <row r="16" spans="1:256" customFormat="1" ht="0.95" customHeight="1" x14ac:dyDescent="0.15">
      <c r="A16" s="33"/>
      <c r="B16" s="33"/>
      <c r="C16" s="371"/>
      <c r="D16" s="367"/>
      <c r="E16" s="374"/>
      <c r="F16" s="145" t="s">
        <v>144</v>
      </c>
      <c r="G16" s="154" t="s">
        <v>144</v>
      </c>
      <c r="H16" s="169" t="s">
        <v>144</v>
      </c>
      <c r="I16" s="154" t="s">
        <v>144</v>
      </c>
      <c r="J16" s="154"/>
      <c r="K16" s="187"/>
      <c r="L16" s="188"/>
      <c r="M16" s="243"/>
      <c r="N16" s="243"/>
      <c r="O16" s="243"/>
      <c r="P16" s="243"/>
      <c r="Q16" s="251"/>
      <c r="R16" s="243"/>
      <c r="S16" s="149"/>
      <c r="T16" s="149"/>
      <c r="U16" s="202"/>
      <c r="V16" s="149"/>
      <c r="W16" s="149"/>
      <c r="X16" s="149"/>
      <c r="Y16" s="95"/>
      <c r="Z16" s="95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211"/>
      <c r="BK16" s="211"/>
      <c r="BL16" s="211"/>
      <c r="BM16" s="211"/>
      <c r="BN16" s="211"/>
      <c r="BO16" s="211"/>
      <c r="BP16" s="211"/>
      <c r="BQ16" s="211"/>
      <c r="BR16" s="211"/>
      <c r="BS16" s="211"/>
      <c r="BT16" s="211"/>
      <c r="BU16" s="211"/>
      <c r="BV16" s="95"/>
      <c r="BW16" s="95"/>
      <c r="BX16" s="95"/>
      <c r="BY16" s="95"/>
      <c r="BZ16" s="95"/>
      <c r="CA16" s="95"/>
      <c r="CB16" s="95"/>
      <c r="CC16" s="95"/>
      <c r="CD16" s="95"/>
      <c r="CE16" s="95"/>
    </row>
    <row r="17" spans="1:83" customFormat="1" ht="15.75" hidden="1" customHeight="1" x14ac:dyDescent="0.15">
      <c r="A17" s="33"/>
      <c r="B17" s="149" t="s">
        <v>149</v>
      </c>
      <c r="C17" s="370"/>
      <c r="D17" s="367">
        <v>2</v>
      </c>
      <c r="E17" s="372" t="s">
        <v>3055</v>
      </c>
      <c r="F17" s="258" t="s">
        <v>144</v>
      </c>
      <c r="G17" s="143">
        <v>0</v>
      </c>
      <c r="H17" s="259"/>
      <c r="I17" s="145" t="s">
        <v>144</v>
      </c>
      <c r="J17" s="260" t="s">
        <v>253</v>
      </c>
      <c r="K17" s="169"/>
      <c r="L17" s="188"/>
      <c r="M17" s="251" t="e">
        <f ca="1">mergeValue(H17)</f>
        <v>#NAME?</v>
      </c>
      <c r="N17" s="243"/>
      <c r="O17" s="243"/>
      <c r="P17" s="251" t="str">
        <f t="array" ref="P17">IF(ISERROR(MATCH(MID(Q17,1,250),MID(note_ter,1,250),0)),"n","y")</f>
        <v>y</v>
      </c>
      <c r="Q17" s="243" t="s">
        <v>3055</v>
      </c>
      <c r="R17" s="251" t="str">
        <f>K17&amp;"("&amp;L17&amp;")"</f>
        <v>()</v>
      </c>
      <c r="S17" s="149"/>
      <c r="T17" s="149"/>
      <c r="U17" s="202"/>
      <c r="V17" s="149"/>
      <c r="W17" s="149"/>
      <c r="X17" s="149"/>
      <c r="Y17" s="95"/>
      <c r="Z17" s="95"/>
      <c r="AA17" s="211"/>
      <c r="AB17" s="211"/>
      <c r="AC17" s="211"/>
      <c r="AD17" s="211"/>
      <c r="AE17" s="211"/>
      <c r="AF17" s="211"/>
      <c r="AG17" s="211"/>
      <c r="AH17" s="211"/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  <c r="BI17" s="211"/>
      <c r="BJ17" s="211"/>
      <c r="BK17" s="211"/>
      <c r="BL17" s="211"/>
      <c r="BM17" s="211"/>
      <c r="BN17" s="211"/>
      <c r="BO17" s="211"/>
      <c r="BP17" s="211"/>
      <c r="BQ17" s="211"/>
      <c r="BR17" s="211"/>
      <c r="BS17" s="211"/>
      <c r="BT17" s="211"/>
      <c r="BU17" s="211"/>
      <c r="BV17" s="95"/>
      <c r="BW17" s="95"/>
      <c r="BX17" s="95"/>
      <c r="BY17" s="95"/>
      <c r="BZ17" s="95"/>
      <c r="CA17" s="95"/>
      <c r="CB17" s="95"/>
      <c r="CC17" s="95"/>
      <c r="CD17" s="95"/>
      <c r="CE17" s="95"/>
    </row>
    <row r="18" spans="1:83" customFormat="1" ht="15" hidden="1" customHeight="1" x14ac:dyDescent="0.15">
      <c r="A18" s="33"/>
      <c r="B18" s="149" t="s">
        <v>149</v>
      </c>
      <c r="C18" s="370"/>
      <c r="D18" s="367"/>
      <c r="E18" s="373"/>
      <c r="F18" s="375" t="s">
        <v>144</v>
      </c>
      <c r="G18" s="367">
        <v>1</v>
      </c>
      <c r="H18" s="369" t="s">
        <v>2967</v>
      </c>
      <c r="I18" s="145" t="s">
        <v>144</v>
      </c>
      <c r="J18" s="260" t="s">
        <v>253</v>
      </c>
      <c r="K18" s="169"/>
      <c r="L18" s="188"/>
      <c r="M18" s="251" t="e">
        <f ca="1">mergeValue(H18)</f>
        <v>#NAME?</v>
      </c>
      <c r="N18" s="243"/>
      <c r="O18" s="243"/>
      <c r="P18" s="243"/>
      <c r="Q18" s="243"/>
      <c r="R18" s="251" t="str">
        <f>K18&amp;"("&amp;L18&amp;")"</f>
        <v>()</v>
      </c>
      <c r="S18" s="149"/>
      <c r="T18" s="149"/>
      <c r="U18" s="202"/>
      <c r="V18" s="149"/>
      <c r="W18" s="149"/>
      <c r="X18" s="149"/>
      <c r="Y18" s="95"/>
      <c r="Z18" s="95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  <c r="BI18" s="211"/>
      <c r="BJ18" s="211"/>
      <c r="BK18" s="211"/>
      <c r="BL18" s="211"/>
      <c r="BM18" s="211"/>
      <c r="BN18" s="211"/>
      <c r="BO18" s="211"/>
      <c r="BP18" s="211"/>
      <c r="BQ18" s="211"/>
      <c r="BR18" s="211"/>
      <c r="BS18" s="211"/>
      <c r="BT18" s="211"/>
      <c r="BU18" s="211"/>
      <c r="BV18" s="95"/>
      <c r="BW18" s="95"/>
      <c r="BX18" s="95"/>
      <c r="BY18" s="95"/>
      <c r="BZ18" s="95"/>
      <c r="CA18" s="95"/>
      <c r="CB18" s="95"/>
      <c r="CC18" s="95"/>
      <c r="CD18" s="95"/>
      <c r="CE18" s="95"/>
    </row>
    <row r="19" spans="1:83" customFormat="1" ht="45" customHeight="1" x14ac:dyDescent="0.15">
      <c r="A19" s="33"/>
      <c r="B19" s="149" t="s">
        <v>149</v>
      </c>
      <c r="C19" s="370"/>
      <c r="D19" s="367"/>
      <c r="E19" s="373"/>
      <c r="F19" s="376"/>
      <c r="G19" s="367"/>
      <c r="H19" s="369"/>
      <c r="I19" s="326" t="s">
        <v>144</v>
      </c>
      <c r="J19" s="143">
        <v>1</v>
      </c>
      <c r="K19" s="262" t="s">
        <v>2967</v>
      </c>
      <c r="L19" s="150" t="s">
        <v>2968</v>
      </c>
      <c r="M19" s="251" t="e">
        <f ca="1">mergeValue(H19)</f>
        <v>#NAME?</v>
      </c>
      <c r="N19" s="243"/>
      <c r="O19" s="243"/>
      <c r="P19" s="243"/>
      <c r="Q19" s="243"/>
      <c r="R19" s="251" t="str">
        <f>K19&amp;" ("&amp;L19&amp;")"</f>
        <v>Пушкинский (46758000)</v>
      </c>
      <c r="S19" s="149"/>
      <c r="T19" s="149"/>
      <c r="U19" s="202"/>
      <c r="V19" s="149"/>
      <c r="W19" s="149"/>
      <c r="X19" s="149"/>
      <c r="Y19" s="95"/>
      <c r="Z19" s="95"/>
      <c r="AA19" s="211"/>
      <c r="AB19" s="211"/>
      <c r="AC19" s="211"/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  <c r="BH19" s="211"/>
      <c r="BI19" s="211"/>
      <c r="BJ19" s="211"/>
      <c r="BK19" s="211"/>
      <c r="BL19" s="211"/>
      <c r="BM19" s="211"/>
      <c r="BN19" s="211"/>
      <c r="BO19" s="211"/>
      <c r="BP19" s="211"/>
      <c r="BQ19" s="211"/>
      <c r="BR19" s="211"/>
      <c r="BS19" s="211"/>
      <c r="BT19" s="211"/>
      <c r="BU19" s="211"/>
      <c r="BV19" s="95"/>
      <c r="BW19" s="95"/>
      <c r="BX19" s="95"/>
      <c r="BY19" s="95"/>
      <c r="BZ19" s="95"/>
      <c r="CA19" s="95"/>
      <c r="CB19" s="95"/>
      <c r="CC19" s="95"/>
      <c r="CD19" s="95"/>
      <c r="CE19" s="95"/>
    </row>
    <row r="20" spans="1:83" customFormat="1" ht="0.95" customHeight="1" x14ac:dyDescent="0.15">
      <c r="A20" s="33"/>
      <c r="B20" s="33"/>
      <c r="C20" s="370"/>
      <c r="D20" s="367"/>
      <c r="E20" s="373"/>
      <c r="F20" s="377"/>
      <c r="G20" s="367"/>
      <c r="H20" s="369"/>
      <c r="I20" s="154" t="s">
        <v>144</v>
      </c>
      <c r="J20" s="154"/>
      <c r="K20" s="169" t="s">
        <v>144</v>
      </c>
      <c r="L20" s="188"/>
      <c r="M20" s="243"/>
      <c r="N20" s="243"/>
      <c r="O20" s="243"/>
      <c r="P20" s="243"/>
      <c r="Q20" s="251"/>
      <c r="R20" s="243"/>
      <c r="S20" s="149"/>
      <c r="T20" s="149"/>
      <c r="U20" s="202"/>
      <c r="V20" s="149"/>
      <c r="W20" s="149"/>
      <c r="X20" s="149"/>
      <c r="Y20" s="95"/>
      <c r="Z20" s="95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  <c r="BI20" s="211"/>
      <c r="BJ20" s="211"/>
      <c r="BK20" s="211"/>
      <c r="BL20" s="211"/>
      <c r="BM20" s="211"/>
      <c r="BN20" s="211"/>
      <c r="BO20" s="211"/>
      <c r="BP20" s="211"/>
      <c r="BQ20" s="211"/>
      <c r="BR20" s="211"/>
      <c r="BS20" s="211"/>
      <c r="BT20" s="211"/>
      <c r="BU20" s="211"/>
      <c r="BV20" s="95"/>
      <c r="BW20" s="95"/>
      <c r="BX20" s="95"/>
      <c r="BY20" s="95"/>
      <c r="BZ20" s="95"/>
      <c r="CA20" s="95"/>
      <c r="CB20" s="95"/>
      <c r="CC20" s="95"/>
      <c r="CD20" s="95"/>
      <c r="CE20" s="95"/>
    </row>
    <row r="21" spans="1:83" customFormat="1" ht="0.95" customHeight="1" x14ac:dyDescent="0.15">
      <c r="A21" s="33"/>
      <c r="B21" s="33"/>
      <c r="C21" s="371"/>
      <c r="D21" s="367"/>
      <c r="E21" s="374"/>
      <c r="F21" s="145" t="s">
        <v>144</v>
      </c>
      <c r="G21" s="154" t="s">
        <v>144</v>
      </c>
      <c r="H21" s="169" t="s">
        <v>144</v>
      </c>
      <c r="I21" s="154" t="s">
        <v>144</v>
      </c>
      <c r="J21" s="154"/>
      <c r="K21" s="187"/>
      <c r="L21" s="188"/>
      <c r="M21" s="243"/>
      <c r="N21" s="243"/>
      <c r="O21" s="243"/>
      <c r="P21" s="243"/>
      <c r="Q21" s="251"/>
      <c r="R21" s="243"/>
      <c r="S21" s="149"/>
      <c r="T21" s="149"/>
      <c r="U21" s="202"/>
      <c r="V21" s="149"/>
      <c r="W21" s="149"/>
      <c r="X21" s="149"/>
      <c r="Y21" s="95"/>
      <c r="Z21" s="95"/>
      <c r="AA21" s="211"/>
      <c r="AB21" s="211"/>
      <c r="AC21" s="211"/>
      <c r="AD21" s="211"/>
      <c r="AE21" s="211"/>
      <c r="AF21" s="211"/>
      <c r="AG21" s="211"/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  <c r="BI21" s="211"/>
      <c r="BJ21" s="211"/>
      <c r="BK21" s="211"/>
      <c r="BL21" s="211"/>
      <c r="BM21" s="211"/>
      <c r="BN21" s="211"/>
      <c r="BO21" s="211"/>
      <c r="BP21" s="211"/>
      <c r="BQ21" s="211"/>
      <c r="BR21" s="211"/>
      <c r="BS21" s="211"/>
      <c r="BT21" s="211"/>
      <c r="BU21" s="211"/>
      <c r="BV21" s="95"/>
      <c r="BW21" s="95"/>
      <c r="BX21" s="95"/>
      <c r="BY21" s="95"/>
      <c r="BZ21" s="95"/>
      <c r="CA21" s="95"/>
      <c r="CB21" s="95"/>
      <c r="CC21" s="95"/>
      <c r="CD21" s="95"/>
      <c r="CE21" s="95"/>
    </row>
    <row r="22" spans="1:83" customFormat="1" ht="15.75" hidden="1" customHeight="1" x14ac:dyDescent="0.15">
      <c r="A22" s="33"/>
      <c r="B22" s="149" t="s">
        <v>149</v>
      </c>
      <c r="C22" s="370"/>
      <c r="D22" s="367">
        <v>3</v>
      </c>
      <c r="E22" s="372" t="s">
        <v>3056</v>
      </c>
      <c r="F22" s="258" t="s">
        <v>144</v>
      </c>
      <c r="G22" s="143">
        <v>0</v>
      </c>
      <c r="H22" s="259"/>
      <c r="I22" s="145" t="s">
        <v>144</v>
      </c>
      <c r="J22" s="260" t="s">
        <v>253</v>
      </c>
      <c r="K22" s="169"/>
      <c r="L22" s="188"/>
      <c r="M22" s="251" t="e">
        <f ca="1">mergeValue(H22)</f>
        <v>#NAME?</v>
      </c>
      <c r="N22" s="243"/>
      <c r="O22" s="243"/>
      <c r="P22" s="251" t="str">
        <f t="array" ref="P22">IF(ISERROR(MATCH(MID(Q22,1,250),MID(note_ter,1,250),0)),"n","y")</f>
        <v>y</v>
      </c>
      <c r="Q22" s="243" t="s">
        <v>3056</v>
      </c>
      <c r="R22" s="251" t="str">
        <f>K22&amp;"("&amp;L22&amp;")"</f>
        <v>()</v>
      </c>
      <c r="S22" s="149"/>
      <c r="T22" s="149"/>
      <c r="U22" s="202"/>
      <c r="V22" s="149"/>
      <c r="W22" s="149"/>
      <c r="X22" s="149"/>
      <c r="Y22" s="95"/>
      <c r="Z22" s="95"/>
      <c r="AA22" s="211"/>
      <c r="AB22" s="211"/>
      <c r="AC22" s="211"/>
      <c r="AD22" s="211"/>
      <c r="AE22" s="211"/>
      <c r="AF22" s="211"/>
      <c r="AG22" s="211"/>
      <c r="AH22" s="21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  <c r="BI22" s="211"/>
      <c r="BJ22" s="211"/>
      <c r="BK22" s="211"/>
      <c r="BL22" s="211"/>
      <c r="BM22" s="211"/>
      <c r="BN22" s="211"/>
      <c r="BO22" s="211"/>
      <c r="BP22" s="211"/>
      <c r="BQ22" s="211"/>
      <c r="BR22" s="211"/>
      <c r="BS22" s="211"/>
      <c r="BT22" s="211"/>
      <c r="BU22" s="211"/>
      <c r="BV22" s="95"/>
      <c r="BW22" s="95"/>
      <c r="BX22" s="95"/>
      <c r="BY22" s="95"/>
      <c r="BZ22" s="95"/>
      <c r="CA22" s="95"/>
      <c r="CB22" s="95"/>
      <c r="CC22" s="95"/>
      <c r="CD22" s="95"/>
      <c r="CE22" s="95"/>
    </row>
    <row r="23" spans="1:83" customFormat="1" ht="15" hidden="1" customHeight="1" x14ac:dyDescent="0.15">
      <c r="A23" s="33"/>
      <c r="B23" s="149" t="s">
        <v>149</v>
      </c>
      <c r="C23" s="370"/>
      <c r="D23" s="367"/>
      <c r="E23" s="373"/>
      <c r="F23" s="375" t="s">
        <v>144</v>
      </c>
      <c r="G23" s="367">
        <v>1</v>
      </c>
      <c r="H23" s="369" t="s">
        <v>2985</v>
      </c>
      <c r="I23" s="145" t="s">
        <v>144</v>
      </c>
      <c r="J23" s="260" t="s">
        <v>253</v>
      </c>
      <c r="K23" s="169"/>
      <c r="L23" s="188"/>
      <c r="M23" s="251" t="e">
        <f ca="1">mergeValue(H23)</f>
        <v>#NAME?</v>
      </c>
      <c r="N23" s="243"/>
      <c r="O23" s="243"/>
      <c r="P23" s="243"/>
      <c r="Q23" s="243"/>
      <c r="R23" s="251" t="str">
        <f>K23&amp;"("&amp;L23&amp;")"</f>
        <v>()</v>
      </c>
      <c r="S23" s="149"/>
      <c r="T23" s="149"/>
      <c r="U23" s="202"/>
      <c r="V23" s="149"/>
      <c r="W23" s="149"/>
      <c r="X23" s="149"/>
      <c r="Y23" s="95"/>
      <c r="Z23" s="95"/>
      <c r="AA23" s="211"/>
      <c r="AB23" s="211"/>
      <c r="AC23" s="211"/>
      <c r="AD23" s="211"/>
      <c r="AE23" s="211"/>
      <c r="AF23" s="211"/>
      <c r="AG23" s="211"/>
      <c r="AH23" s="211"/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  <c r="BH23" s="211"/>
      <c r="BI23" s="211"/>
      <c r="BJ23" s="211"/>
      <c r="BK23" s="211"/>
      <c r="BL23" s="211"/>
      <c r="BM23" s="211"/>
      <c r="BN23" s="211"/>
      <c r="BO23" s="211"/>
      <c r="BP23" s="211"/>
      <c r="BQ23" s="211"/>
      <c r="BR23" s="211"/>
      <c r="BS23" s="211"/>
      <c r="BT23" s="211"/>
      <c r="BU23" s="211"/>
      <c r="BV23" s="95"/>
      <c r="BW23" s="95"/>
      <c r="BX23" s="95"/>
      <c r="BY23" s="95"/>
      <c r="BZ23" s="95"/>
      <c r="CA23" s="95"/>
      <c r="CB23" s="95"/>
      <c r="CC23" s="95"/>
      <c r="CD23" s="95"/>
      <c r="CE23" s="95"/>
    </row>
    <row r="24" spans="1:83" customFormat="1" ht="45" customHeight="1" x14ac:dyDescent="0.15">
      <c r="A24" s="33"/>
      <c r="B24" s="149" t="s">
        <v>149</v>
      </c>
      <c r="C24" s="370"/>
      <c r="D24" s="367"/>
      <c r="E24" s="373"/>
      <c r="F24" s="376"/>
      <c r="G24" s="367"/>
      <c r="H24" s="369"/>
      <c r="I24" s="326" t="s">
        <v>144</v>
      </c>
      <c r="J24" s="143">
        <v>1</v>
      </c>
      <c r="K24" s="262" t="s">
        <v>2985</v>
      </c>
      <c r="L24" s="150" t="s">
        <v>2986</v>
      </c>
      <c r="M24" s="251" t="e">
        <f ca="1">mergeValue(H24)</f>
        <v>#NAME?</v>
      </c>
      <c r="N24" s="243"/>
      <c r="O24" s="243"/>
      <c r="P24" s="243"/>
      <c r="Q24" s="243"/>
      <c r="R24" s="251" t="str">
        <f>K24&amp;" ("&amp;L24&amp;")"</f>
        <v>Щёлково (46788000)</v>
      </c>
      <c r="S24" s="149"/>
      <c r="T24" s="149"/>
      <c r="U24" s="202"/>
      <c r="V24" s="149"/>
      <c r="W24" s="149"/>
      <c r="X24" s="149"/>
      <c r="Y24" s="95"/>
      <c r="Z24" s="95"/>
      <c r="AA24" s="211"/>
      <c r="AB24" s="211"/>
      <c r="AC24" s="211"/>
      <c r="AD24" s="211"/>
      <c r="AE24" s="211"/>
      <c r="AF24" s="211"/>
      <c r="AG24" s="211"/>
      <c r="AH24" s="211"/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  <c r="BH24" s="211"/>
      <c r="BI24" s="211"/>
      <c r="BJ24" s="211"/>
      <c r="BK24" s="211"/>
      <c r="BL24" s="211"/>
      <c r="BM24" s="211"/>
      <c r="BN24" s="211"/>
      <c r="BO24" s="211"/>
      <c r="BP24" s="211"/>
      <c r="BQ24" s="211"/>
      <c r="BR24" s="211"/>
      <c r="BS24" s="211"/>
      <c r="BT24" s="211"/>
      <c r="BU24" s="211"/>
      <c r="BV24" s="95"/>
      <c r="BW24" s="95"/>
      <c r="BX24" s="95"/>
      <c r="BY24" s="95"/>
      <c r="BZ24" s="95"/>
      <c r="CA24" s="95"/>
      <c r="CB24" s="95"/>
      <c r="CC24" s="95"/>
      <c r="CD24" s="95"/>
      <c r="CE24" s="95"/>
    </row>
    <row r="25" spans="1:83" customFormat="1" ht="0.95" customHeight="1" x14ac:dyDescent="0.15">
      <c r="A25" s="33"/>
      <c r="B25" s="33"/>
      <c r="C25" s="370"/>
      <c r="D25" s="367"/>
      <c r="E25" s="373"/>
      <c r="F25" s="377"/>
      <c r="G25" s="367"/>
      <c r="H25" s="369"/>
      <c r="I25" s="154" t="s">
        <v>144</v>
      </c>
      <c r="J25" s="154"/>
      <c r="K25" s="169" t="s">
        <v>144</v>
      </c>
      <c r="L25" s="188"/>
      <c r="M25" s="243"/>
      <c r="N25" s="243"/>
      <c r="O25" s="243"/>
      <c r="P25" s="243"/>
      <c r="Q25" s="251"/>
      <c r="R25" s="243"/>
      <c r="S25" s="149"/>
      <c r="T25" s="149"/>
      <c r="U25" s="202"/>
      <c r="V25" s="149"/>
      <c r="W25" s="149"/>
      <c r="X25" s="149"/>
      <c r="Y25" s="95"/>
      <c r="Z25" s="95"/>
      <c r="AA25" s="211"/>
      <c r="AB25" s="211"/>
      <c r="AC25" s="211"/>
      <c r="AD25" s="211"/>
      <c r="AE25" s="211"/>
      <c r="AF25" s="211"/>
      <c r="AG25" s="211"/>
      <c r="AH25" s="211"/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  <c r="BH25" s="211"/>
      <c r="BI25" s="211"/>
      <c r="BJ25" s="211"/>
      <c r="BK25" s="211"/>
      <c r="BL25" s="211"/>
      <c r="BM25" s="211"/>
      <c r="BN25" s="211"/>
      <c r="BO25" s="211"/>
      <c r="BP25" s="211"/>
      <c r="BQ25" s="211"/>
      <c r="BR25" s="211"/>
      <c r="BS25" s="211"/>
      <c r="BT25" s="211"/>
      <c r="BU25" s="211"/>
      <c r="BV25" s="95"/>
      <c r="BW25" s="95"/>
      <c r="BX25" s="95"/>
      <c r="BY25" s="95"/>
      <c r="BZ25" s="95"/>
      <c r="CA25" s="95"/>
      <c r="CB25" s="95"/>
      <c r="CC25" s="95"/>
      <c r="CD25" s="95"/>
      <c r="CE25" s="95"/>
    </row>
    <row r="26" spans="1:83" customFormat="1" ht="0.95" customHeight="1" x14ac:dyDescent="0.15">
      <c r="A26" s="33"/>
      <c r="B26" s="33"/>
      <c r="C26" s="371"/>
      <c r="D26" s="367"/>
      <c r="E26" s="374"/>
      <c r="F26" s="145" t="s">
        <v>144</v>
      </c>
      <c r="G26" s="154" t="s">
        <v>144</v>
      </c>
      <c r="H26" s="169" t="s">
        <v>144</v>
      </c>
      <c r="I26" s="154" t="s">
        <v>144</v>
      </c>
      <c r="J26" s="154"/>
      <c r="K26" s="187"/>
      <c r="L26" s="188"/>
      <c r="M26" s="243"/>
      <c r="N26" s="243"/>
      <c r="O26" s="243"/>
      <c r="P26" s="243"/>
      <c r="Q26" s="251"/>
      <c r="R26" s="243"/>
      <c r="S26" s="149"/>
      <c r="T26" s="149"/>
      <c r="U26" s="202"/>
      <c r="V26" s="149"/>
      <c r="W26" s="149"/>
      <c r="X26" s="149"/>
      <c r="Y26" s="95"/>
      <c r="Z26" s="95"/>
      <c r="AA26" s="211"/>
      <c r="AB26" s="211"/>
      <c r="AC26" s="211"/>
      <c r="AD26" s="211"/>
      <c r="AE26" s="211"/>
      <c r="AF26" s="211"/>
      <c r="AG26" s="211"/>
      <c r="AH26" s="211"/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1"/>
      <c r="AY26" s="211"/>
      <c r="AZ26" s="211"/>
      <c r="BA26" s="211"/>
      <c r="BB26" s="211"/>
      <c r="BC26" s="211"/>
      <c r="BD26" s="211"/>
      <c r="BE26" s="211"/>
      <c r="BF26" s="211"/>
      <c r="BG26" s="211"/>
      <c r="BH26" s="211"/>
      <c r="BI26" s="211"/>
      <c r="BJ26" s="211"/>
      <c r="BK26" s="211"/>
      <c r="BL26" s="211"/>
      <c r="BM26" s="211"/>
      <c r="BN26" s="211"/>
      <c r="BO26" s="211"/>
      <c r="BP26" s="211"/>
      <c r="BQ26" s="211"/>
      <c r="BR26" s="211"/>
      <c r="BS26" s="211"/>
      <c r="BT26" s="211"/>
      <c r="BU26" s="211"/>
      <c r="BV26" s="95"/>
      <c r="BW26" s="95"/>
      <c r="BX26" s="95"/>
      <c r="BY26" s="95"/>
      <c r="BZ26" s="95"/>
      <c r="CA26" s="95"/>
      <c r="CB26" s="95"/>
      <c r="CC26" s="95"/>
      <c r="CD26" s="95"/>
      <c r="CE26" s="95"/>
    </row>
    <row r="27" spans="1:83" customFormat="1" ht="15.75" hidden="1" customHeight="1" x14ac:dyDescent="0.15">
      <c r="A27" s="33"/>
      <c r="B27" s="149" t="s">
        <v>149</v>
      </c>
      <c r="C27" s="370"/>
      <c r="D27" s="367">
        <v>4</v>
      </c>
      <c r="E27" s="372" t="s">
        <v>3057</v>
      </c>
      <c r="F27" s="258" t="s">
        <v>144</v>
      </c>
      <c r="G27" s="143">
        <v>0</v>
      </c>
      <c r="H27" s="259"/>
      <c r="I27" s="145" t="s">
        <v>144</v>
      </c>
      <c r="J27" s="260" t="s">
        <v>253</v>
      </c>
      <c r="K27" s="169"/>
      <c r="L27" s="188"/>
      <c r="M27" s="251" t="e">
        <f ca="1">mergeValue(H27)</f>
        <v>#NAME?</v>
      </c>
      <c r="N27" s="243"/>
      <c r="O27" s="243"/>
      <c r="P27" s="251" t="str">
        <f t="array" ref="P27">IF(ISERROR(MATCH(MID(Q27,1,250),MID(note_ter,1,250),0)),"n","y")</f>
        <v>y</v>
      </c>
      <c r="Q27" s="243" t="s">
        <v>3057</v>
      </c>
      <c r="R27" s="251" t="str">
        <f>K27&amp;"("&amp;L27&amp;")"</f>
        <v>()</v>
      </c>
      <c r="S27" s="149"/>
      <c r="T27" s="149"/>
      <c r="U27" s="202"/>
      <c r="V27" s="149"/>
      <c r="W27" s="149"/>
      <c r="X27" s="149"/>
      <c r="Y27" s="95"/>
      <c r="Z27" s="95"/>
      <c r="AA27" s="211"/>
      <c r="AB27" s="211"/>
      <c r="AC27" s="211"/>
      <c r="AD27" s="211"/>
      <c r="AE27" s="211"/>
      <c r="AF27" s="211"/>
      <c r="AG27" s="211"/>
      <c r="AH27" s="211"/>
      <c r="AI27" s="211"/>
      <c r="AJ27" s="211"/>
      <c r="AK27" s="211"/>
      <c r="AL27" s="211"/>
      <c r="AM27" s="211"/>
      <c r="AN27" s="211"/>
      <c r="AO27" s="211"/>
      <c r="AP27" s="211"/>
      <c r="AQ27" s="211"/>
      <c r="AR27" s="211"/>
      <c r="AS27" s="211"/>
      <c r="AT27" s="211"/>
      <c r="AU27" s="211"/>
      <c r="AV27" s="211"/>
      <c r="AW27" s="211"/>
      <c r="AX27" s="211"/>
      <c r="AY27" s="211"/>
      <c r="AZ27" s="211"/>
      <c r="BA27" s="211"/>
      <c r="BB27" s="211"/>
      <c r="BC27" s="211"/>
      <c r="BD27" s="211"/>
      <c r="BE27" s="211"/>
      <c r="BF27" s="211"/>
      <c r="BG27" s="211"/>
      <c r="BH27" s="211"/>
      <c r="BI27" s="211"/>
      <c r="BJ27" s="211"/>
      <c r="BK27" s="211"/>
      <c r="BL27" s="211"/>
      <c r="BM27" s="211"/>
      <c r="BN27" s="211"/>
      <c r="BO27" s="211"/>
      <c r="BP27" s="211"/>
      <c r="BQ27" s="211"/>
      <c r="BR27" s="211"/>
      <c r="BS27" s="211"/>
      <c r="BT27" s="211"/>
      <c r="BU27" s="211"/>
      <c r="BV27" s="95"/>
      <c r="BW27" s="95"/>
      <c r="BX27" s="95"/>
      <c r="BY27" s="95"/>
      <c r="BZ27" s="95"/>
      <c r="CA27" s="95"/>
      <c r="CB27" s="95"/>
      <c r="CC27" s="95"/>
      <c r="CD27" s="95"/>
      <c r="CE27" s="95"/>
    </row>
    <row r="28" spans="1:83" customFormat="1" ht="15" hidden="1" customHeight="1" x14ac:dyDescent="0.15">
      <c r="A28" s="33"/>
      <c r="B28" s="149" t="s">
        <v>149</v>
      </c>
      <c r="C28" s="370"/>
      <c r="D28" s="367"/>
      <c r="E28" s="373"/>
      <c r="F28" s="375" t="s">
        <v>144</v>
      </c>
      <c r="G28" s="367">
        <v>1</v>
      </c>
      <c r="H28" s="369" t="s">
        <v>2947</v>
      </c>
      <c r="I28" s="145" t="s">
        <v>144</v>
      </c>
      <c r="J28" s="260" t="s">
        <v>253</v>
      </c>
      <c r="K28" s="169"/>
      <c r="L28" s="188"/>
      <c r="M28" s="251" t="e">
        <f ca="1">mergeValue(H28)</f>
        <v>#NAME?</v>
      </c>
      <c r="N28" s="243"/>
      <c r="O28" s="243"/>
      <c r="P28" s="243"/>
      <c r="Q28" s="243"/>
      <c r="R28" s="251" t="str">
        <f>K28&amp;"("&amp;L28&amp;")"</f>
        <v>()</v>
      </c>
      <c r="S28" s="149"/>
      <c r="T28" s="149"/>
      <c r="U28" s="202"/>
      <c r="V28" s="149"/>
      <c r="W28" s="149"/>
      <c r="X28" s="149"/>
      <c r="Y28" s="95"/>
      <c r="Z28" s="95"/>
      <c r="AA28" s="211"/>
      <c r="AB28" s="211"/>
      <c r="AC28" s="211"/>
      <c r="AD28" s="211"/>
      <c r="AE28" s="211"/>
      <c r="AF28" s="211"/>
      <c r="AG28" s="211"/>
      <c r="AH28" s="211"/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1"/>
      <c r="AV28" s="211"/>
      <c r="AW28" s="211"/>
      <c r="AX28" s="211"/>
      <c r="AY28" s="211"/>
      <c r="AZ28" s="211"/>
      <c r="BA28" s="211"/>
      <c r="BB28" s="211"/>
      <c r="BC28" s="211"/>
      <c r="BD28" s="211"/>
      <c r="BE28" s="211"/>
      <c r="BF28" s="211"/>
      <c r="BG28" s="211"/>
      <c r="BH28" s="211"/>
      <c r="BI28" s="211"/>
      <c r="BJ28" s="211"/>
      <c r="BK28" s="211"/>
      <c r="BL28" s="211"/>
      <c r="BM28" s="211"/>
      <c r="BN28" s="211"/>
      <c r="BO28" s="211"/>
      <c r="BP28" s="211"/>
      <c r="BQ28" s="211"/>
      <c r="BR28" s="211"/>
      <c r="BS28" s="211"/>
      <c r="BT28" s="211"/>
      <c r="BU28" s="211"/>
      <c r="BV28" s="95"/>
      <c r="BW28" s="95"/>
      <c r="BX28" s="95"/>
      <c r="BY28" s="95"/>
      <c r="BZ28" s="95"/>
      <c r="CA28" s="95"/>
      <c r="CB28" s="95"/>
      <c r="CC28" s="95"/>
      <c r="CD28" s="95"/>
      <c r="CE28" s="95"/>
    </row>
    <row r="29" spans="1:83" customFormat="1" ht="45" customHeight="1" x14ac:dyDescent="0.15">
      <c r="A29" s="33"/>
      <c r="B29" s="149" t="s">
        <v>149</v>
      </c>
      <c r="C29" s="370"/>
      <c r="D29" s="367"/>
      <c r="E29" s="373"/>
      <c r="F29" s="376"/>
      <c r="G29" s="367"/>
      <c r="H29" s="369"/>
      <c r="I29" s="326" t="s">
        <v>144</v>
      </c>
      <c r="J29" s="143">
        <v>1</v>
      </c>
      <c r="K29" s="262" t="s">
        <v>2947</v>
      </c>
      <c r="L29" s="150" t="s">
        <v>2948</v>
      </c>
      <c r="M29" s="251" t="e">
        <f ca="1">mergeValue(H29)</f>
        <v>#NAME?</v>
      </c>
      <c r="N29" s="243"/>
      <c r="O29" s="243"/>
      <c r="P29" s="243"/>
      <c r="Q29" s="243"/>
      <c r="R29" s="251" t="str">
        <f>K29&amp;" ("&amp;L29&amp;")"</f>
        <v>Красногорск (46744000)</v>
      </c>
      <c r="S29" s="149"/>
      <c r="T29" s="149"/>
      <c r="U29" s="202"/>
      <c r="V29" s="149"/>
      <c r="W29" s="149"/>
      <c r="X29" s="149"/>
      <c r="Y29" s="95"/>
      <c r="Z29" s="95"/>
      <c r="AA29" s="211"/>
      <c r="AB29" s="211"/>
      <c r="AC29" s="211"/>
      <c r="AD29" s="211"/>
      <c r="AE29" s="211"/>
      <c r="AF29" s="211"/>
      <c r="AG29" s="211"/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  <c r="BI29" s="211"/>
      <c r="BJ29" s="211"/>
      <c r="BK29" s="211"/>
      <c r="BL29" s="211"/>
      <c r="BM29" s="211"/>
      <c r="BN29" s="211"/>
      <c r="BO29" s="211"/>
      <c r="BP29" s="211"/>
      <c r="BQ29" s="211"/>
      <c r="BR29" s="211"/>
      <c r="BS29" s="211"/>
      <c r="BT29" s="211"/>
      <c r="BU29" s="211"/>
      <c r="BV29" s="95"/>
      <c r="BW29" s="95"/>
      <c r="BX29" s="95"/>
      <c r="BY29" s="95"/>
      <c r="BZ29" s="95"/>
      <c r="CA29" s="95"/>
      <c r="CB29" s="95"/>
      <c r="CC29" s="95"/>
      <c r="CD29" s="95"/>
      <c r="CE29" s="95"/>
    </row>
    <row r="30" spans="1:83" customFormat="1" ht="0.95" customHeight="1" x14ac:dyDescent="0.15">
      <c r="A30" s="33"/>
      <c r="B30" s="33"/>
      <c r="C30" s="370"/>
      <c r="D30" s="367"/>
      <c r="E30" s="373"/>
      <c r="F30" s="377"/>
      <c r="G30" s="367"/>
      <c r="H30" s="369"/>
      <c r="I30" s="154" t="s">
        <v>144</v>
      </c>
      <c r="J30" s="154"/>
      <c r="K30" s="169" t="s">
        <v>144</v>
      </c>
      <c r="L30" s="188"/>
      <c r="M30" s="243"/>
      <c r="N30" s="243"/>
      <c r="O30" s="243"/>
      <c r="P30" s="243"/>
      <c r="Q30" s="251"/>
      <c r="R30" s="243"/>
      <c r="S30" s="149"/>
      <c r="T30" s="149"/>
      <c r="U30" s="202"/>
      <c r="V30" s="149"/>
      <c r="W30" s="149"/>
      <c r="X30" s="149"/>
      <c r="Y30" s="95"/>
      <c r="Z30" s="95"/>
      <c r="AA30" s="211"/>
      <c r="AB30" s="211"/>
      <c r="AC30" s="211"/>
      <c r="AD30" s="211"/>
      <c r="AE30" s="211"/>
      <c r="AF30" s="211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  <c r="BI30" s="211"/>
      <c r="BJ30" s="211"/>
      <c r="BK30" s="211"/>
      <c r="BL30" s="211"/>
      <c r="BM30" s="211"/>
      <c r="BN30" s="211"/>
      <c r="BO30" s="211"/>
      <c r="BP30" s="211"/>
      <c r="BQ30" s="211"/>
      <c r="BR30" s="211"/>
      <c r="BS30" s="211"/>
      <c r="BT30" s="211"/>
      <c r="BU30" s="211"/>
      <c r="BV30" s="95"/>
      <c r="BW30" s="95"/>
      <c r="BX30" s="95"/>
      <c r="BY30" s="95"/>
      <c r="BZ30" s="95"/>
      <c r="CA30" s="95"/>
      <c r="CB30" s="95"/>
      <c r="CC30" s="95"/>
      <c r="CD30" s="95"/>
      <c r="CE30" s="95"/>
    </row>
    <row r="31" spans="1:83" customFormat="1" ht="0.95" customHeight="1" x14ac:dyDescent="0.15">
      <c r="A31" s="33"/>
      <c r="B31" s="33"/>
      <c r="C31" s="371"/>
      <c r="D31" s="367"/>
      <c r="E31" s="374"/>
      <c r="F31" s="145" t="s">
        <v>144</v>
      </c>
      <c r="G31" s="154" t="s">
        <v>144</v>
      </c>
      <c r="H31" s="169" t="s">
        <v>144</v>
      </c>
      <c r="I31" s="154" t="s">
        <v>144</v>
      </c>
      <c r="J31" s="154"/>
      <c r="K31" s="187"/>
      <c r="L31" s="188"/>
      <c r="M31" s="243"/>
      <c r="N31" s="243"/>
      <c r="O31" s="243"/>
      <c r="P31" s="243"/>
      <c r="Q31" s="251"/>
      <c r="R31" s="243"/>
      <c r="S31" s="149"/>
      <c r="T31" s="149"/>
      <c r="U31" s="202"/>
      <c r="V31" s="149"/>
      <c r="W31" s="149"/>
      <c r="X31" s="149"/>
      <c r="Y31" s="95"/>
      <c r="Z31" s="95"/>
      <c r="AA31" s="211"/>
      <c r="AB31" s="211"/>
      <c r="AC31" s="211"/>
      <c r="AD31" s="211"/>
      <c r="AE31" s="211"/>
      <c r="AF31" s="211"/>
      <c r="AG31" s="211"/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  <c r="BI31" s="211"/>
      <c r="BJ31" s="211"/>
      <c r="BK31" s="211"/>
      <c r="BL31" s="211"/>
      <c r="BM31" s="211"/>
      <c r="BN31" s="211"/>
      <c r="BO31" s="211"/>
      <c r="BP31" s="211"/>
      <c r="BQ31" s="211"/>
      <c r="BR31" s="211"/>
      <c r="BS31" s="211"/>
      <c r="BT31" s="211"/>
      <c r="BU31" s="211"/>
      <c r="BV31" s="95"/>
      <c r="BW31" s="95"/>
      <c r="BX31" s="95"/>
      <c r="BY31" s="95"/>
      <c r="BZ31" s="95"/>
      <c r="CA31" s="95"/>
      <c r="CB31" s="95"/>
      <c r="CC31" s="95"/>
      <c r="CD31" s="95"/>
      <c r="CE31" s="95"/>
    </row>
    <row r="32" spans="1:83" customFormat="1" ht="15.75" hidden="1" customHeight="1" x14ac:dyDescent="0.15">
      <c r="A32" s="33"/>
      <c r="B32" s="149" t="s">
        <v>149</v>
      </c>
      <c r="C32" s="370"/>
      <c r="D32" s="367">
        <v>5</v>
      </c>
      <c r="E32" s="372" t="s">
        <v>3058</v>
      </c>
      <c r="F32" s="258" t="s">
        <v>144</v>
      </c>
      <c r="G32" s="143">
        <v>0</v>
      </c>
      <c r="H32" s="259"/>
      <c r="I32" s="145" t="s">
        <v>144</v>
      </c>
      <c r="J32" s="260" t="s">
        <v>253</v>
      </c>
      <c r="K32" s="169"/>
      <c r="L32" s="188"/>
      <c r="M32" s="251" t="e">
        <f ca="1">mergeValue(H32)</f>
        <v>#NAME?</v>
      </c>
      <c r="N32" s="243"/>
      <c r="O32" s="243"/>
      <c r="P32" s="251" t="str">
        <f t="array" ref="P32">IF(ISERROR(MATCH(MID(Q32,1,250),MID(note_ter,1,250),0)),"n","y")</f>
        <v>y</v>
      </c>
      <c r="Q32" s="243" t="s">
        <v>3058</v>
      </c>
      <c r="R32" s="251" t="str">
        <f>K32&amp;"("&amp;L32&amp;")"</f>
        <v>()</v>
      </c>
      <c r="S32" s="149"/>
      <c r="T32" s="149"/>
      <c r="U32" s="202"/>
      <c r="V32" s="149"/>
      <c r="W32" s="149"/>
      <c r="X32" s="149"/>
      <c r="Y32" s="95"/>
      <c r="Z32" s="95"/>
      <c r="AA32" s="211"/>
      <c r="AB32" s="211"/>
      <c r="AC32" s="211"/>
      <c r="AD32" s="211"/>
      <c r="AE32" s="211"/>
      <c r="AF32" s="211"/>
      <c r="AG32" s="211"/>
      <c r="AH32" s="211"/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211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  <c r="BH32" s="211"/>
      <c r="BI32" s="211"/>
      <c r="BJ32" s="211"/>
      <c r="BK32" s="211"/>
      <c r="BL32" s="211"/>
      <c r="BM32" s="211"/>
      <c r="BN32" s="211"/>
      <c r="BO32" s="211"/>
      <c r="BP32" s="211"/>
      <c r="BQ32" s="211"/>
      <c r="BR32" s="211"/>
      <c r="BS32" s="211"/>
      <c r="BT32" s="211"/>
      <c r="BU32" s="211"/>
      <c r="BV32" s="95"/>
      <c r="BW32" s="95"/>
      <c r="BX32" s="95"/>
      <c r="BY32" s="95"/>
      <c r="BZ32" s="95"/>
      <c r="CA32" s="95"/>
      <c r="CB32" s="95"/>
      <c r="CC32" s="95"/>
      <c r="CD32" s="95"/>
      <c r="CE32" s="95"/>
    </row>
    <row r="33" spans="1:83" customFormat="1" ht="15" hidden="1" customHeight="1" x14ac:dyDescent="0.15">
      <c r="A33" s="33"/>
      <c r="B33" s="149" t="s">
        <v>149</v>
      </c>
      <c r="C33" s="370"/>
      <c r="D33" s="367"/>
      <c r="E33" s="373"/>
      <c r="F33" s="375" t="s">
        <v>144</v>
      </c>
      <c r="G33" s="367">
        <v>1</v>
      </c>
      <c r="H33" s="369" t="s">
        <v>2955</v>
      </c>
      <c r="I33" s="145" t="s">
        <v>144</v>
      </c>
      <c r="J33" s="260" t="s">
        <v>253</v>
      </c>
      <c r="K33" s="169"/>
      <c r="L33" s="188"/>
      <c r="M33" s="251" t="e">
        <f ca="1">mergeValue(H33)</f>
        <v>#NAME?</v>
      </c>
      <c r="N33" s="243"/>
      <c r="O33" s="243"/>
      <c r="P33" s="243"/>
      <c r="Q33" s="243"/>
      <c r="R33" s="251" t="str">
        <f>K33&amp;"("&amp;L33&amp;")"</f>
        <v>()</v>
      </c>
      <c r="S33" s="149"/>
      <c r="T33" s="149"/>
      <c r="U33" s="202"/>
      <c r="V33" s="149"/>
      <c r="W33" s="149"/>
      <c r="X33" s="149"/>
      <c r="Y33" s="95"/>
      <c r="Z33" s="95"/>
      <c r="AA33" s="211"/>
      <c r="AB33" s="211"/>
      <c r="AC33" s="211"/>
      <c r="AD33" s="211"/>
      <c r="AE33" s="211"/>
      <c r="AF33" s="211"/>
      <c r="AG33" s="211"/>
      <c r="AH33" s="211"/>
      <c r="AI33" s="211"/>
      <c r="AJ33" s="211"/>
      <c r="AK33" s="211"/>
      <c r="AL33" s="211"/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  <c r="BI33" s="211"/>
      <c r="BJ33" s="211"/>
      <c r="BK33" s="211"/>
      <c r="BL33" s="211"/>
      <c r="BM33" s="211"/>
      <c r="BN33" s="211"/>
      <c r="BO33" s="211"/>
      <c r="BP33" s="211"/>
      <c r="BQ33" s="211"/>
      <c r="BR33" s="211"/>
      <c r="BS33" s="211"/>
      <c r="BT33" s="211"/>
      <c r="BU33" s="211"/>
      <c r="BV33" s="95"/>
      <c r="BW33" s="95"/>
      <c r="BX33" s="95"/>
      <c r="BY33" s="95"/>
      <c r="BZ33" s="95"/>
      <c r="CA33" s="95"/>
      <c r="CB33" s="95"/>
      <c r="CC33" s="95"/>
      <c r="CD33" s="95"/>
      <c r="CE33" s="95"/>
    </row>
    <row r="34" spans="1:83" customFormat="1" ht="45" customHeight="1" x14ac:dyDescent="0.15">
      <c r="A34" s="33"/>
      <c r="B34" s="149" t="s">
        <v>149</v>
      </c>
      <c r="C34" s="370"/>
      <c r="D34" s="367"/>
      <c r="E34" s="373"/>
      <c r="F34" s="376"/>
      <c r="G34" s="367"/>
      <c r="H34" s="369"/>
      <c r="I34" s="326" t="s">
        <v>144</v>
      </c>
      <c r="J34" s="143">
        <v>1</v>
      </c>
      <c r="K34" s="262" t="s">
        <v>2955</v>
      </c>
      <c r="L34" s="150" t="s">
        <v>2956</v>
      </c>
      <c r="M34" s="251" t="e">
        <f ca="1">mergeValue(H34)</f>
        <v>#NAME?</v>
      </c>
      <c r="N34" s="243"/>
      <c r="O34" s="243"/>
      <c r="P34" s="243"/>
      <c r="Q34" s="243"/>
      <c r="R34" s="251" t="str">
        <f>K34&amp;" ("&amp;L34&amp;")"</f>
        <v>Люберцы (46748000)</v>
      </c>
      <c r="S34" s="149"/>
      <c r="T34" s="149"/>
      <c r="U34" s="202"/>
      <c r="V34" s="149"/>
      <c r="W34" s="149"/>
      <c r="X34" s="149"/>
      <c r="Y34" s="95"/>
      <c r="Z34" s="95"/>
      <c r="AA34" s="211"/>
      <c r="AB34" s="211"/>
      <c r="AC34" s="211"/>
      <c r="AD34" s="211"/>
      <c r="AE34" s="211"/>
      <c r="AF34" s="211"/>
      <c r="AG34" s="211"/>
      <c r="AH34" s="211"/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211"/>
      <c r="BA34" s="211"/>
      <c r="BB34" s="211"/>
      <c r="BC34" s="211"/>
      <c r="BD34" s="211"/>
      <c r="BE34" s="211"/>
      <c r="BF34" s="211"/>
      <c r="BG34" s="211"/>
      <c r="BH34" s="211"/>
      <c r="BI34" s="211"/>
      <c r="BJ34" s="211"/>
      <c r="BK34" s="211"/>
      <c r="BL34" s="211"/>
      <c r="BM34" s="211"/>
      <c r="BN34" s="211"/>
      <c r="BO34" s="211"/>
      <c r="BP34" s="211"/>
      <c r="BQ34" s="211"/>
      <c r="BR34" s="211"/>
      <c r="BS34" s="211"/>
      <c r="BT34" s="211"/>
      <c r="BU34" s="211"/>
      <c r="BV34" s="95"/>
      <c r="BW34" s="95"/>
      <c r="BX34" s="95"/>
      <c r="BY34" s="95"/>
      <c r="BZ34" s="95"/>
      <c r="CA34" s="95"/>
      <c r="CB34" s="95"/>
      <c r="CC34" s="95"/>
      <c r="CD34" s="95"/>
      <c r="CE34" s="95"/>
    </row>
    <row r="35" spans="1:83" customFormat="1" ht="0.95" customHeight="1" x14ac:dyDescent="0.15">
      <c r="A35" s="33"/>
      <c r="B35" s="33"/>
      <c r="C35" s="370"/>
      <c r="D35" s="367"/>
      <c r="E35" s="373"/>
      <c r="F35" s="377"/>
      <c r="G35" s="367"/>
      <c r="H35" s="369"/>
      <c r="I35" s="154" t="s">
        <v>144</v>
      </c>
      <c r="J35" s="154"/>
      <c r="K35" s="169" t="s">
        <v>144</v>
      </c>
      <c r="L35" s="188"/>
      <c r="M35" s="243"/>
      <c r="N35" s="243"/>
      <c r="O35" s="243"/>
      <c r="P35" s="243"/>
      <c r="Q35" s="251"/>
      <c r="R35" s="243"/>
      <c r="S35" s="149"/>
      <c r="T35" s="149"/>
      <c r="U35" s="202"/>
      <c r="V35" s="149"/>
      <c r="W35" s="149"/>
      <c r="X35" s="149"/>
      <c r="Y35" s="95"/>
      <c r="Z35" s="95"/>
      <c r="AA35" s="211"/>
      <c r="AB35" s="211"/>
      <c r="AC35" s="211"/>
      <c r="AD35" s="211"/>
      <c r="AE35" s="211"/>
      <c r="AF35" s="211"/>
      <c r="AG35" s="211"/>
      <c r="AH35" s="211"/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1"/>
      <c r="BC35" s="211"/>
      <c r="BD35" s="211"/>
      <c r="BE35" s="211"/>
      <c r="BF35" s="211"/>
      <c r="BG35" s="211"/>
      <c r="BH35" s="211"/>
      <c r="BI35" s="211"/>
      <c r="BJ35" s="211"/>
      <c r="BK35" s="211"/>
      <c r="BL35" s="211"/>
      <c r="BM35" s="211"/>
      <c r="BN35" s="211"/>
      <c r="BO35" s="211"/>
      <c r="BP35" s="211"/>
      <c r="BQ35" s="211"/>
      <c r="BR35" s="211"/>
      <c r="BS35" s="211"/>
      <c r="BT35" s="211"/>
      <c r="BU35" s="211"/>
      <c r="BV35" s="95"/>
      <c r="BW35" s="95"/>
      <c r="BX35" s="95"/>
      <c r="BY35" s="95"/>
      <c r="BZ35" s="95"/>
      <c r="CA35" s="95"/>
      <c r="CB35" s="95"/>
      <c r="CC35" s="95"/>
      <c r="CD35" s="95"/>
      <c r="CE35" s="95"/>
    </row>
    <row r="36" spans="1:83" customFormat="1" ht="0.95" customHeight="1" x14ac:dyDescent="0.15">
      <c r="A36" s="33"/>
      <c r="B36" s="33"/>
      <c r="C36" s="371"/>
      <c r="D36" s="367"/>
      <c r="E36" s="374"/>
      <c r="F36" s="145" t="s">
        <v>144</v>
      </c>
      <c r="G36" s="154" t="s">
        <v>144</v>
      </c>
      <c r="H36" s="169" t="s">
        <v>144</v>
      </c>
      <c r="I36" s="154" t="s">
        <v>144</v>
      </c>
      <c r="J36" s="154"/>
      <c r="K36" s="187"/>
      <c r="L36" s="188"/>
      <c r="M36" s="243"/>
      <c r="N36" s="243"/>
      <c r="O36" s="243"/>
      <c r="P36" s="243"/>
      <c r="Q36" s="251"/>
      <c r="R36" s="243"/>
      <c r="S36" s="149"/>
      <c r="T36" s="149"/>
      <c r="U36" s="202"/>
      <c r="V36" s="149"/>
      <c r="W36" s="149"/>
      <c r="X36" s="149"/>
      <c r="Y36" s="95"/>
      <c r="Z36" s="95"/>
      <c r="AA36" s="211"/>
      <c r="AB36" s="211"/>
      <c r="AC36" s="211"/>
      <c r="AD36" s="211"/>
      <c r="AE36" s="211"/>
      <c r="AF36" s="211"/>
      <c r="AG36" s="211"/>
      <c r="AH36" s="211"/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  <c r="BF36" s="211"/>
      <c r="BG36" s="211"/>
      <c r="BH36" s="211"/>
      <c r="BI36" s="211"/>
      <c r="BJ36" s="211"/>
      <c r="BK36" s="211"/>
      <c r="BL36" s="211"/>
      <c r="BM36" s="211"/>
      <c r="BN36" s="211"/>
      <c r="BO36" s="211"/>
      <c r="BP36" s="211"/>
      <c r="BQ36" s="211"/>
      <c r="BR36" s="211"/>
      <c r="BS36" s="211"/>
      <c r="BT36" s="211"/>
      <c r="BU36" s="211"/>
      <c r="BV36" s="95"/>
      <c r="BW36" s="95"/>
      <c r="BX36" s="95"/>
      <c r="BY36" s="95"/>
      <c r="BZ36" s="95"/>
      <c r="CA36" s="95"/>
      <c r="CB36" s="95"/>
      <c r="CC36" s="95"/>
      <c r="CD36" s="95"/>
      <c r="CE36" s="95"/>
    </row>
    <row r="37" spans="1:83" customFormat="1" ht="15.75" hidden="1" customHeight="1" x14ac:dyDescent="0.15">
      <c r="A37" s="33"/>
      <c r="B37" s="149" t="s">
        <v>149</v>
      </c>
      <c r="C37" s="370"/>
      <c r="D37" s="367">
        <v>6</v>
      </c>
      <c r="E37" s="372" t="s">
        <v>3059</v>
      </c>
      <c r="F37" s="258" t="s">
        <v>144</v>
      </c>
      <c r="G37" s="143">
        <v>0</v>
      </c>
      <c r="H37" s="259"/>
      <c r="I37" s="145" t="s">
        <v>144</v>
      </c>
      <c r="J37" s="260" t="s">
        <v>253</v>
      </c>
      <c r="K37" s="169"/>
      <c r="L37" s="188"/>
      <c r="M37" s="251" t="e">
        <f ca="1">mergeValue(H37)</f>
        <v>#NAME?</v>
      </c>
      <c r="N37" s="243"/>
      <c r="O37" s="243"/>
      <c r="P37" s="251" t="str">
        <f t="array" ref="P37">IF(ISERROR(MATCH(MID(Q37,1,250),MID(note_ter,1,250),0)),"n","y")</f>
        <v>y</v>
      </c>
      <c r="Q37" s="243" t="s">
        <v>3059</v>
      </c>
      <c r="R37" s="251" t="str">
        <f>K37&amp;"("&amp;L37&amp;")"</f>
        <v>()</v>
      </c>
      <c r="S37" s="149"/>
      <c r="T37" s="149"/>
      <c r="U37" s="202"/>
      <c r="V37" s="149"/>
      <c r="W37" s="149"/>
      <c r="X37" s="149"/>
      <c r="Y37" s="95"/>
      <c r="Z37" s="95"/>
      <c r="AA37" s="211"/>
      <c r="AB37" s="211"/>
      <c r="AC37" s="211"/>
      <c r="AD37" s="211"/>
      <c r="AE37" s="211"/>
      <c r="AF37" s="211"/>
      <c r="AG37" s="211"/>
      <c r="AH37" s="211"/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  <c r="BC37" s="211"/>
      <c r="BD37" s="211"/>
      <c r="BE37" s="211"/>
      <c r="BF37" s="211"/>
      <c r="BG37" s="211"/>
      <c r="BH37" s="211"/>
      <c r="BI37" s="211"/>
      <c r="BJ37" s="211"/>
      <c r="BK37" s="211"/>
      <c r="BL37" s="211"/>
      <c r="BM37" s="211"/>
      <c r="BN37" s="211"/>
      <c r="BO37" s="211"/>
      <c r="BP37" s="211"/>
      <c r="BQ37" s="211"/>
      <c r="BR37" s="211"/>
      <c r="BS37" s="211"/>
      <c r="BT37" s="211"/>
      <c r="BU37" s="211"/>
      <c r="BV37" s="95"/>
      <c r="BW37" s="95"/>
      <c r="BX37" s="95"/>
      <c r="BY37" s="95"/>
      <c r="BZ37" s="95"/>
      <c r="CA37" s="95"/>
      <c r="CB37" s="95"/>
      <c r="CC37" s="95"/>
      <c r="CD37" s="95"/>
      <c r="CE37" s="95"/>
    </row>
    <row r="38" spans="1:83" customFormat="1" ht="15" hidden="1" customHeight="1" x14ac:dyDescent="0.15">
      <c r="A38" s="33"/>
      <c r="B38" s="149" t="s">
        <v>149</v>
      </c>
      <c r="C38" s="370"/>
      <c r="D38" s="367"/>
      <c r="E38" s="373"/>
      <c r="F38" s="375" t="s">
        <v>144</v>
      </c>
      <c r="G38" s="367">
        <v>1</v>
      </c>
      <c r="H38" s="369" t="s">
        <v>3019</v>
      </c>
      <c r="I38" s="145" t="s">
        <v>144</v>
      </c>
      <c r="J38" s="260" t="s">
        <v>253</v>
      </c>
      <c r="K38" s="169"/>
      <c r="L38" s="188"/>
      <c r="M38" s="251" t="e">
        <f ca="1">mergeValue(H38)</f>
        <v>#NAME?</v>
      </c>
      <c r="N38" s="243"/>
      <c r="O38" s="243"/>
      <c r="P38" s="243"/>
      <c r="Q38" s="243"/>
      <c r="R38" s="251" t="str">
        <f>K38&amp;"("&amp;L38&amp;")"</f>
        <v>()</v>
      </c>
      <c r="S38" s="149"/>
      <c r="T38" s="149"/>
      <c r="U38" s="202"/>
      <c r="V38" s="149"/>
      <c r="W38" s="149"/>
      <c r="X38" s="149"/>
      <c r="Y38" s="95"/>
      <c r="Z38" s="95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  <c r="BI38" s="211"/>
      <c r="BJ38" s="211"/>
      <c r="BK38" s="211"/>
      <c r="BL38" s="211"/>
      <c r="BM38" s="211"/>
      <c r="BN38" s="211"/>
      <c r="BO38" s="211"/>
      <c r="BP38" s="211"/>
      <c r="BQ38" s="211"/>
      <c r="BR38" s="211"/>
      <c r="BS38" s="211"/>
      <c r="BT38" s="211"/>
      <c r="BU38" s="211"/>
      <c r="BV38" s="95"/>
      <c r="BW38" s="95"/>
      <c r="BX38" s="95"/>
      <c r="BY38" s="95"/>
      <c r="BZ38" s="95"/>
      <c r="CA38" s="95"/>
      <c r="CB38" s="95"/>
      <c r="CC38" s="95"/>
      <c r="CD38" s="95"/>
      <c r="CE38" s="95"/>
    </row>
    <row r="39" spans="1:83" customFormat="1" ht="52.5" customHeight="1" x14ac:dyDescent="0.15">
      <c r="A39" s="33"/>
      <c r="B39" s="149" t="s">
        <v>149</v>
      </c>
      <c r="C39" s="370"/>
      <c r="D39" s="367"/>
      <c r="E39" s="373"/>
      <c r="F39" s="376"/>
      <c r="G39" s="367"/>
      <c r="H39" s="369"/>
      <c r="I39" s="326" t="s">
        <v>144</v>
      </c>
      <c r="J39" s="143">
        <v>1</v>
      </c>
      <c r="K39" s="262" t="s">
        <v>3019</v>
      </c>
      <c r="L39" s="150" t="s">
        <v>3020</v>
      </c>
      <c r="M39" s="251" t="e">
        <f ca="1">mergeValue(H39)</f>
        <v>#NAME?</v>
      </c>
      <c r="N39" s="243"/>
      <c r="O39" s="243"/>
      <c r="P39" s="243"/>
      <c r="Q39" s="243"/>
      <c r="R39" s="251" t="str">
        <f>K39&amp;" ("&amp;L39&amp;")"</f>
        <v>городской округ Лосино-Петровский (46742000)</v>
      </c>
      <c r="S39" s="149"/>
      <c r="T39" s="149"/>
      <c r="U39" s="202"/>
      <c r="V39" s="149"/>
      <c r="W39" s="149"/>
      <c r="X39" s="149"/>
      <c r="Y39" s="95"/>
      <c r="Z39" s="95"/>
      <c r="AA39" s="211"/>
      <c r="AB39" s="211"/>
      <c r="AC39" s="211"/>
      <c r="AD39" s="211"/>
      <c r="AE39" s="211"/>
      <c r="AF39" s="211"/>
      <c r="AG39" s="211"/>
      <c r="AH39" s="211"/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  <c r="BI39" s="211"/>
      <c r="BJ39" s="211"/>
      <c r="BK39" s="211"/>
      <c r="BL39" s="211"/>
      <c r="BM39" s="211"/>
      <c r="BN39" s="211"/>
      <c r="BO39" s="211"/>
      <c r="BP39" s="211"/>
      <c r="BQ39" s="211"/>
      <c r="BR39" s="211"/>
      <c r="BS39" s="211"/>
      <c r="BT39" s="211"/>
      <c r="BU39" s="211"/>
      <c r="BV39" s="95"/>
      <c r="BW39" s="95"/>
      <c r="BX39" s="95"/>
      <c r="BY39" s="95"/>
      <c r="BZ39" s="95"/>
      <c r="CA39" s="95"/>
      <c r="CB39" s="95"/>
      <c r="CC39" s="95"/>
      <c r="CD39" s="95"/>
      <c r="CE39" s="95"/>
    </row>
    <row r="40" spans="1:83" customFormat="1" ht="0.95" customHeight="1" x14ac:dyDescent="0.15">
      <c r="A40" s="33"/>
      <c r="B40" s="33"/>
      <c r="C40" s="370"/>
      <c r="D40" s="367"/>
      <c r="E40" s="373"/>
      <c r="F40" s="377"/>
      <c r="G40" s="367"/>
      <c r="H40" s="369"/>
      <c r="I40" s="154" t="s">
        <v>144</v>
      </c>
      <c r="J40" s="154"/>
      <c r="K40" s="169" t="s">
        <v>144</v>
      </c>
      <c r="L40" s="188"/>
      <c r="M40" s="243"/>
      <c r="N40" s="243"/>
      <c r="O40" s="243"/>
      <c r="P40" s="243"/>
      <c r="Q40" s="251"/>
      <c r="R40" s="243"/>
      <c r="S40" s="149"/>
      <c r="T40" s="149"/>
      <c r="U40" s="202"/>
      <c r="V40" s="149"/>
      <c r="W40" s="149"/>
      <c r="X40" s="149"/>
      <c r="Y40" s="95"/>
      <c r="Z40" s="95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  <c r="BI40" s="211"/>
      <c r="BJ40" s="211"/>
      <c r="BK40" s="211"/>
      <c r="BL40" s="211"/>
      <c r="BM40" s="211"/>
      <c r="BN40" s="211"/>
      <c r="BO40" s="211"/>
      <c r="BP40" s="211"/>
      <c r="BQ40" s="211"/>
      <c r="BR40" s="211"/>
      <c r="BS40" s="211"/>
      <c r="BT40" s="211"/>
      <c r="BU40" s="211"/>
      <c r="BV40" s="95"/>
      <c r="BW40" s="95"/>
      <c r="BX40" s="95"/>
      <c r="BY40" s="95"/>
      <c r="BZ40" s="95"/>
      <c r="CA40" s="95"/>
      <c r="CB40" s="95"/>
      <c r="CC40" s="95"/>
      <c r="CD40" s="95"/>
      <c r="CE40" s="95"/>
    </row>
    <row r="41" spans="1:83" customFormat="1" ht="0.95" customHeight="1" x14ac:dyDescent="0.15">
      <c r="A41" s="33"/>
      <c r="B41" s="33"/>
      <c r="C41" s="371"/>
      <c r="D41" s="367"/>
      <c r="E41" s="374"/>
      <c r="F41" s="145" t="s">
        <v>144</v>
      </c>
      <c r="G41" s="154" t="s">
        <v>144</v>
      </c>
      <c r="H41" s="169" t="s">
        <v>144</v>
      </c>
      <c r="I41" s="154" t="s">
        <v>144</v>
      </c>
      <c r="J41" s="154"/>
      <c r="K41" s="187"/>
      <c r="L41" s="188"/>
      <c r="M41" s="243"/>
      <c r="N41" s="243"/>
      <c r="O41" s="243"/>
      <c r="P41" s="243"/>
      <c r="Q41" s="251"/>
      <c r="R41" s="243"/>
      <c r="S41" s="149"/>
      <c r="T41" s="149"/>
      <c r="U41" s="202"/>
      <c r="V41" s="149"/>
      <c r="W41" s="149"/>
      <c r="X41" s="149"/>
      <c r="Y41" s="95"/>
      <c r="Z41" s="95"/>
      <c r="AA41" s="211"/>
      <c r="AB41" s="211"/>
      <c r="AC41" s="211"/>
      <c r="AD41" s="211"/>
      <c r="AE41" s="211"/>
      <c r="AF41" s="211"/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  <c r="BI41" s="211"/>
      <c r="BJ41" s="211"/>
      <c r="BK41" s="211"/>
      <c r="BL41" s="211"/>
      <c r="BM41" s="211"/>
      <c r="BN41" s="211"/>
      <c r="BO41" s="211"/>
      <c r="BP41" s="211"/>
      <c r="BQ41" s="211"/>
      <c r="BR41" s="211"/>
      <c r="BS41" s="211"/>
      <c r="BT41" s="211"/>
      <c r="BU41" s="211"/>
      <c r="BV41" s="95"/>
      <c r="BW41" s="95"/>
      <c r="BX41" s="95"/>
      <c r="BY41" s="95"/>
      <c r="BZ41" s="95"/>
      <c r="CA41" s="95"/>
      <c r="CB41" s="95"/>
      <c r="CC41" s="95"/>
      <c r="CD41" s="95"/>
      <c r="CE41" s="95"/>
    </row>
    <row r="42" spans="1:83" customFormat="1" ht="15.75" hidden="1" customHeight="1" x14ac:dyDescent="0.15">
      <c r="A42" s="33"/>
      <c r="B42" s="149" t="s">
        <v>149</v>
      </c>
      <c r="C42" s="370"/>
      <c r="D42" s="367">
        <v>7</v>
      </c>
      <c r="E42" s="372" t="s">
        <v>3060</v>
      </c>
      <c r="F42" s="258" t="s">
        <v>144</v>
      </c>
      <c r="G42" s="143">
        <v>0</v>
      </c>
      <c r="H42" s="259"/>
      <c r="I42" s="145" t="s">
        <v>144</v>
      </c>
      <c r="J42" s="260" t="s">
        <v>253</v>
      </c>
      <c r="K42" s="169"/>
      <c r="L42" s="188"/>
      <c r="M42" s="251" t="e">
        <f ca="1">mergeValue(H42)</f>
        <v>#NAME?</v>
      </c>
      <c r="N42" s="243"/>
      <c r="O42" s="243"/>
      <c r="P42" s="251" t="str">
        <f t="array" ref="P42">IF(ISERROR(MATCH(MID(Q42,1,250),MID(note_ter,1,250),0)),"n","y")</f>
        <v>y</v>
      </c>
      <c r="Q42" s="243" t="s">
        <v>3060</v>
      </c>
      <c r="R42" s="251" t="str">
        <f>K42&amp;"("&amp;L42&amp;")"</f>
        <v>()</v>
      </c>
      <c r="S42" s="149"/>
      <c r="T42" s="149"/>
      <c r="U42" s="202"/>
      <c r="V42" s="149"/>
      <c r="W42" s="149"/>
      <c r="X42" s="149"/>
      <c r="Y42" s="95"/>
      <c r="Z42" s="95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1"/>
      <c r="BH42" s="211"/>
      <c r="BI42" s="211"/>
      <c r="BJ42" s="211"/>
      <c r="BK42" s="211"/>
      <c r="BL42" s="211"/>
      <c r="BM42" s="211"/>
      <c r="BN42" s="211"/>
      <c r="BO42" s="211"/>
      <c r="BP42" s="211"/>
      <c r="BQ42" s="211"/>
      <c r="BR42" s="211"/>
      <c r="BS42" s="211"/>
      <c r="BT42" s="211"/>
      <c r="BU42" s="211"/>
      <c r="BV42" s="95"/>
      <c r="BW42" s="95"/>
      <c r="BX42" s="95"/>
      <c r="BY42" s="95"/>
      <c r="BZ42" s="95"/>
      <c r="CA42" s="95"/>
      <c r="CB42" s="95"/>
      <c r="CC42" s="95"/>
      <c r="CD42" s="95"/>
      <c r="CE42" s="95"/>
    </row>
    <row r="43" spans="1:83" customFormat="1" ht="15" hidden="1" customHeight="1" x14ac:dyDescent="0.15">
      <c r="A43" s="33"/>
      <c r="B43" s="149" t="s">
        <v>149</v>
      </c>
      <c r="C43" s="370"/>
      <c r="D43" s="367"/>
      <c r="E43" s="373"/>
      <c r="F43" s="375" t="s">
        <v>144</v>
      </c>
      <c r="G43" s="367">
        <v>1</v>
      </c>
      <c r="H43" s="369" t="s">
        <v>3003</v>
      </c>
      <c r="I43" s="145" t="s">
        <v>144</v>
      </c>
      <c r="J43" s="260" t="s">
        <v>253</v>
      </c>
      <c r="K43" s="169"/>
      <c r="L43" s="188"/>
      <c r="M43" s="251" t="e">
        <f ca="1">mergeValue(H43)</f>
        <v>#NAME?</v>
      </c>
      <c r="N43" s="243"/>
      <c r="O43" s="243"/>
      <c r="P43" s="243"/>
      <c r="Q43" s="243"/>
      <c r="R43" s="251" t="str">
        <f>K43&amp;"("&amp;L43&amp;")"</f>
        <v>()</v>
      </c>
      <c r="S43" s="149"/>
      <c r="T43" s="149"/>
      <c r="U43" s="202"/>
      <c r="V43" s="149"/>
      <c r="W43" s="149"/>
      <c r="X43" s="149"/>
      <c r="Y43" s="95"/>
      <c r="Z43" s="95"/>
      <c r="AA43" s="211"/>
      <c r="AB43" s="211"/>
      <c r="AC43" s="211"/>
      <c r="AD43" s="211"/>
      <c r="AE43" s="211"/>
      <c r="AF43" s="211"/>
      <c r="AG43" s="211"/>
      <c r="AH43" s="211"/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1"/>
      <c r="BH43" s="211"/>
      <c r="BI43" s="211"/>
      <c r="BJ43" s="211"/>
      <c r="BK43" s="211"/>
      <c r="BL43" s="211"/>
      <c r="BM43" s="211"/>
      <c r="BN43" s="211"/>
      <c r="BO43" s="211"/>
      <c r="BP43" s="211"/>
      <c r="BQ43" s="211"/>
      <c r="BR43" s="211"/>
      <c r="BS43" s="211"/>
      <c r="BT43" s="211"/>
      <c r="BU43" s="211"/>
      <c r="BV43" s="95"/>
      <c r="BW43" s="95"/>
      <c r="BX43" s="95"/>
      <c r="BY43" s="95"/>
      <c r="BZ43" s="95"/>
      <c r="CA43" s="95"/>
      <c r="CB43" s="95"/>
      <c r="CC43" s="95"/>
      <c r="CD43" s="95"/>
      <c r="CE43" s="95"/>
    </row>
    <row r="44" spans="1:83" customFormat="1" ht="45" customHeight="1" x14ac:dyDescent="0.15">
      <c r="A44" s="33"/>
      <c r="B44" s="149" t="s">
        <v>149</v>
      </c>
      <c r="C44" s="370"/>
      <c r="D44" s="367"/>
      <c r="E44" s="373"/>
      <c r="F44" s="376"/>
      <c r="G44" s="367"/>
      <c r="H44" s="369"/>
      <c r="I44" s="326" t="s">
        <v>144</v>
      </c>
      <c r="J44" s="143">
        <v>1</v>
      </c>
      <c r="K44" s="262" t="s">
        <v>3003</v>
      </c>
      <c r="L44" s="150" t="s">
        <v>3004</v>
      </c>
      <c r="M44" s="251" t="e">
        <f ca="1">mergeValue(H44)</f>
        <v>#NAME?</v>
      </c>
      <c r="N44" s="243"/>
      <c r="O44" s="243"/>
      <c r="P44" s="243"/>
      <c r="Q44" s="243"/>
      <c r="R44" s="251" t="str">
        <f>K44&amp;" ("&amp;L44&amp;")"</f>
        <v>городской округ Егорьевск (46722000)</v>
      </c>
      <c r="S44" s="149"/>
      <c r="T44" s="149"/>
      <c r="U44" s="202"/>
      <c r="V44" s="149"/>
      <c r="W44" s="149"/>
      <c r="X44" s="149"/>
      <c r="Y44" s="95"/>
      <c r="Z44" s="95"/>
      <c r="AA44" s="211"/>
      <c r="AB44" s="211"/>
      <c r="AC44" s="211"/>
      <c r="AD44" s="211"/>
      <c r="AE44" s="211"/>
      <c r="AF44" s="211"/>
      <c r="AG44" s="211"/>
      <c r="AH44" s="211"/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  <c r="BI44" s="211"/>
      <c r="BJ44" s="211"/>
      <c r="BK44" s="211"/>
      <c r="BL44" s="211"/>
      <c r="BM44" s="211"/>
      <c r="BN44" s="211"/>
      <c r="BO44" s="211"/>
      <c r="BP44" s="211"/>
      <c r="BQ44" s="211"/>
      <c r="BR44" s="211"/>
      <c r="BS44" s="211"/>
      <c r="BT44" s="211"/>
      <c r="BU44" s="211"/>
      <c r="BV44" s="95"/>
      <c r="BW44" s="95"/>
      <c r="BX44" s="95"/>
      <c r="BY44" s="95"/>
      <c r="BZ44" s="95"/>
      <c r="CA44" s="95"/>
      <c r="CB44" s="95"/>
      <c r="CC44" s="95"/>
      <c r="CD44" s="95"/>
      <c r="CE44" s="95"/>
    </row>
    <row r="45" spans="1:83" customFormat="1" ht="0.95" customHeight="1" x14ac:dyDescent="0.15">
      <c r="A45" s="33"/>
      <c r="B45" s="33"/>
      <c r="C45" s="370"/>
      <c r="D45" s="367"/>
      <c r="E45" s="373"/>
      <c r="F45" s="377"/>
      <c r="G45" s="367"/>
      <c r="H45" s="369"/>
      <c r="I45" s="154" t="s">
        <v>144</v>
      </c>
      <c r="J45" s="154"/>
      <c r="K45" s="169" t="s">
        <v>144</v>
      </c>
      <c r="L45" s="188"/>
      <c r="M45" s="243"/>
      <c r="N45" s="243"/>
      <c r="O45" s="243"/>
      <c r="P45" s="243"/>
      <c r="Q45" s="251"/>
      <c r="R45" s="243"/>
      <c r="S45" s="149"/>
      <c r="T45" s="149"/>
      <c r="U45" s="202"/>
      <c r="V45" s="149"/>
      <c r="W45" s="149"/>
      <c r="X45" s="149"/>
      <c r="Y45" s="95"/>
      <c r="Z45" s="95"/>
      <c r="AA45" s="211"/>
      <c r="AB45" s="211"/>
      <c r="AC45" s="211"/>
      <c r="AD45" s="211"/>
      <c r="AE45" s="211"/>
      <c r="AF45" s="211"/>
      <c r="AG45" s="211"/>
      <c r="AH45" s="211"/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1"/>
      <c r="BH45" s="211"/>
      <c r="BI45" s="211"/>
      <c r="BJ45" s="211"/>
      <c r="BK45" s="211"/>
      <c r="BL45" s="211"/>
      <c r="BM45" s="211"/>
      <c r="BN45" s="211"/>
      <c r="BO45" s="211"/>
      <c r="BP45" s="211"/>
      <c r="BQ45" s="211"/>
      <c r="BR45" s="211"/>
      <c r="BS45" s="211"/>
      <c r="BT45" s="211"/>
      <c r="BU45" s="211"/>
      <c r="BV45" s="95"/>
      <c r="BW45" s="95"/>
      <c r="BX45" s="95"/>
      <c r="BY45" s="95"/>
      <c r="BZ45" s="95"/>
      <c r="CA45" s="95"/>
      <c r="CB45" s="95"/>
      <c r="CC45" s="95"/>
      <c r="CD45" s="95"/>
      <c r="CE45" s="95"/>
    </row>
    <row r="46" spans="1:83" customFormat="1" ht="0.95" customHeight="1" x14ac:dyDescent="0.15">
      <c r="A46" s="33"/>
      <c r="B46" s="33"/>
      <c r="C46" s="371"/>
      <c r="D46" s="367"/>
      <c r="E46" s="374"/>
      <c r="F46" s="145" t="s">
        <v>144</v>
      </c>
      <c r="G46" s="154" t="s">
        <v>144</v>
      </c>
      <c r="H46" s="169" t="s">
        <v>144</v>
      </c>
      <c r="I46" s="154" t="s">
        <v>144</v>
      </c>
      <c r="J46" s="154"/>
      <c r="K46" s="187"/>
      <c r="L46" s="188"/>
      <c r="M46" s="243"/>
      <c r="N46" s="243"/>
      <c r="O46" s="243"/>
      <c r="P46" s="243"/>
      <c r="Q46" s="251"/>
      <c r="R46" s="243"/>
      <c r="S46" s="149"/>
      <c r="T46" s="149"/>
      <c r="U46" s="202"/>
      <c r="V46" s="149"/>
      <c r="W46" s="149"/>
      <c r="X46" s="149"/>
      <c r="Y46" s="95"/>
      <c r="Z46" s="95"/>
      <c r="AA46" s="211"/>
      <c r="AB46" s="211"/>
      <c r="AC46" s="211"/>
      <c r="AD46" s="211"/>
      <c r="AE46" s="211"/>
      <c r="AF46" s="211"/>
      <c r="AG46" s="211"/>
      <c r="AH46" s="211"/>
      <c r="AI46" s="211"/>
      <c r="AJ46" s="211"/>
      <c r="AK46" s="211"/>
      <c r="AL46" s="211"/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211"/>
      <c r="BD46" s="211"/>
      <c r="BE46" s="211"/>
      <c r="BF46" s="211"/>
      <c r="BG46" s="211"/>
      <c r="BH46" s="211"/>
      <c r="BI46" s="211"/>
      <c r="BJ46" s="211"/>
      <c r="BK46" s="211"/>
      <c r="BL46" s="211"/>
      <c r="BM46" s="211"/>
      <c r="BN46" s="211"/>
      <c r="BO46" s="211"/>
      <c r="BP46" s="211"/>
      <c r="BQ46" s="211"/>
      <c r="BR46" s="211"/>
      <c r="BS46" s="211"/>
      <c r="BT46" s="211"/>
      <c r="BU46" s="211"/>
      <c r="BV46" s="95"/>
      <c r="BW46" s="95"/>
      <c r="BX46" s="95"/>
      <c r="BY46" s="95"/>
      <c r="BZ46" s="95"/>
      <c r="CA46" s="95"/>
      <c r="CB46" s="95"/>
      <c r="CC46" s="95"/>
      <c r="CD46" s="95"/>
      <c r="CE46" s="95"/>
    </row>
    <row r="47" spans="1:83" s="128" customFormat="1" hidden="1" x14ac:dyDescent="0.15">
      <c r="A47" s="15"/>
      <c r="B47" s="15" t="s">
        <v>166</v>
      </c>
      <c r="C47" s="36"/>
      <c r="D47" s="145"/>
      <c r="E47" s="151" t="s">
        <v>144</v>
      </c>
      <c r="F47" s="147" t="s">
        <v>144</v>
      </c>
      <c r="G47" s="147"/>
      <c r="H47" s="147"/>
      <c r="I47" s="147" t="s">
        <v>144</v>
      </c>
      <c r="J47" s="147"/>
      <c r="K47" s="147"/>
      <c r="L47" s="148"/>
      <c r="M47" s="291"/>
      <c r="N47" s="290"/>
      <c r="O47" s="290"/>
      <c r="P47" s="290"/>
      <c r="Q47" s="290" t="s">
        <v>252</v>
      </c>
      <c r="R47" s="290"/>
      <c r="S47" s="252"/>
      <c r="T47" s="252"/>
      <c r="U47" s="252"/>
      <c r="V47" s="252"/>
    </row>
    <row r="48" spans="1:83" s="128" customFormat="1" ht="21" customHeight="1" x14ac:dyDescent="0.15">
      <c r="A48" s="29"/>
      <c r="B48" s="15"/>
      <c r="C48" s="36"/>
      <c r="D48" s="255"/>
      <c r="E48" s="255"/>
      <c r="F48" s="255"/>
      <c r="G48" s="255"/>
      <c r="H48" s="255"/>
      <c r="I48" s="255"/>
      <c r="J48" s="255"/>
      <c r="K48" s="255"/>
      <c r="L48" s="255"/>
      <c r="M48" s="290"/>
      <c r="N48" s="290"/>
      <c r="O48" s="290"/>
      <c r="P48" s="290"/>
      <c r="Q48" s="290"/>
      <c r="R48" s="290"/>
      <c r="S48" s="252"/>
      <c r="T48" s="252"/>
      <c r="U48" s="252"/>
      <c r="V48" s="252"/>
    </row>
    <row r="49" spans="1:22" s="128" customFormat="1" x14ac:dyDescent="0.15">
      <c r="A49" s="29"/>
      <c r="B49" s="15"/>
      <c r="C49" s="36"/>
      <c r="D49" s="15"/>
      <c r="E49" s="15"/>
      <c r="F49" s="15"/>
      <c r="G49" s="15"/>
      <c r="H49" s="15"/>
      <c r="I49" s="15"/>
      <c r="J49" s="15"/>
      <c r="K49" s="15"/>
      <c r="L49" s="15"/>
      <c r="M49" s="251"/>
      <c r="N49" s="251"/>
      <c r="O49" s="251"/>
      <c r="P49" s="251"/>
      <c r="Q49" s="251"/>
      <c r="R49" s="251"/>
      <c r="S49" s="252"/>
      <c r="T49" s="252"/>
      <c r="U49" s="252"/>
      <c r="V49" s="252"/>
    </row>
    <row r="50" spans="1:22" s="128" customFormat="1" ht="0.75" customHeight="1" x14ac:dyDescent="0.15">
      <c r="A50" s="29"/>
      <c r="B50" s="15"/>
      <c r="C50" s="36"/>
      <c r="D50" s="15"/>
      <c r="E50" s="15"/>
      <c r="F50" s="15"/>
      <c r="G50" s="15"/>
      <c r="H50" s="15"/>
      <c r="I50" s="15"/>
      <c r="J50" s="15"/>
      <c r="K50" s="15"/>
      <c r="L50" s="15"/>
      <c r="M50" s="251"/>
      <c r="N50" s="251"/>
      <c r="O50" s="251"/>
      <c r="P50" s="251"/>
      <c r="Q50" s="251"/>
      <c r="R50" s="251"/>
      <c r="S50" s="252"/>
      <c r="T50" s="252"/>
      <c r="U50" s="252"/>
      <c r="V50" s="252"/>
    </row>
    <row r="51" spans="1:22" s="132" customFormat="1" ht="10.5" x14ac:dyDescent="0.15">
      <c r="A51" s="131"/>
      <c r="C51" s="133"/>
      <c r="D51" s="140"/>
      <c r="E51" s="140"/>
      <c r="M51" s="251"/>
      <c r="N51" s="251"/>
      <c r="O51" s="251"/>
      <c r="P51" s="251"/>
      <c r="Q51" s="251"/>
      <c r="R51" s="251"/>
      <c r="S51" s="252"/>
      <c r="T51" s="252"/>
      <c r="U51" s="252"/>
      <c r="V51" s="252"/>
    </row>
    <row r="52" spans="1:22" s="132" customFormat="1" ht="10.5" x14ac:dyDescent="0.15">
      <c r="A52" s="131"/>
      <c r="C52" s="133"/>
      <c r="D52" s="140"/>
      <c r="E52" s="140"/>
      <c r="M52" s="251"/>
      <c r="N52" s="251"/>
      <c r="O52" s="251"/>
      <c r="P52" s="251"/>
      <c r="Q52" s="251"/>
      <c r="R52" s="251"/>
      <c r="S52" s="252"/>
      <c r="T52" s="252"/>
      <c r="U52" s="252"/>
      <c r="V52" s="252"/>
    </row>
  </sheetData>
  <sheetProtection algorithmName="SHA-512" hashValue="r9YIavRZjKWXayDzG4YBrfV8YNXVeSFA3uodp2rc60HGmFMhzv5MDomyHumnIOCYABZt87fWmguHYrD0AnjNvQ==" saltValue="XYLvjfFP3x0il9a9Ieo8EA==" spinCount="100000" sheet="1" objects="1" scenarios="1" formatColumns="0" formatRows="0"/>
  <mergeCells count="52">
    <mergeCell ref="H43:H45"/>
    <mergeCell ref="C42:C46"/>
    <mergeCell ref="D42:D46"/>
    <mergeCell ref="E42:E46"/>
    <mergeCell ref="F43:F45"/>
    <mergeCell ref="G43:G45"/>
    <mergeCell ref="H33:H35"/>
    <mergeCell ref="C37:C41"/>
    <mergeCell ref="D37:D41"/>
    <mergeCell ref="E37:E41"/>
    <mergeCell ref="F38:F40"/>
    <mergeCell ref="G38:G40"/>
    <mergeCell ref="H38:H40"/>
    <mergeCell ref="C32:C36"/>
    <mergeCell ref="D32:D36"/>
    <mergeCell ref="E32:E36"/>
    <mergeCell ref="F33:F35"/>
    <mergeCell ref="G33:G35"/>
    <mergeCell ref="H23:H25"/>
    <mergeCell ref="C27:C31"/>
    <mergeCell ref="D27:D31"/>
    <mergeCell ref="E27:E31"/>
    <mergeCell ref="F28:F30"/>
    <mergeCell ref="G28:G30"/>
    <mergeCell ref="H28:H30"/>
    <mergeCell ref="C22:C26"/>
    <mergeCell ref="D22:D26"/>
    <mergeCell ref="E22:E26"/>
    <mergeCell ref="F23:F25"/>
    <mergeCell ref="G23:G25"/>
    <mergeCell ref="H13:H15"/>
    <mergeCell ref="C17:C21"/>
    <mergeCell ref="D17:D21"/>
    <mergeCell ref="E17:E21"/>
    <mergeCell ref="F18:F20"/>
    <mergeCell ref="G18:G20"/>
    <mergeCell ref="H18:H20"/>
    <mergeCell ref="C12:C16"/>
    <mergeCell ref="D12:D16"/>
    <mergeCell ref="E12:E16"/>
    <mergeCell ref="F13:F15"/>
    <mergeCell ref="G13:G15"/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 E17 E22 E27 E32 E37 E42" xr:uid="{00000000-0002-0000-0300-000000000000}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landscape" blackAndWhite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07">
    <pageSetUpPr fitToPage="1"/>
  </sheetPr>
  <dimension ref="A1:AL48"/>
  <sheetViews>
    <sheetView showGridLines="0" topLeftCell="C19" zoomScaleNormal="100" workbookViewId="0">
      <selection activeCell="M48" sqref="M48"/>
    </sheetView>
  </sheetViews>
  <sheetFormatPr defaultRowHeight="15" x14ac:dyDescent="0.15"/>
  <cols>
    <col min="1" max="1" width="6.42578125" style="134" hidden="1" customWidth="1"/>
    <col min="2" max="2" width="2" style="134" hidden="1" customWidth="1"/>
    <col min="3" max="3" width="3.7109375" style="134" customWidth="1"/>
    <col min="4" max="4" width="4.28515625" style="134" customWidth="1"/>
    <col min="5" max="5" width="45" style="134" customWidth="1"/>
    <col min="6" max="6" width="6.42578125" style="134" bestFit="1" customWidth="1"/>
    <col min="7" max="7" width="4.42578125" style="134" customWidth="1"/>
    <col min="8" max="8" width="5.5703125" style="134" customWidth="1"/>
    <col min="9" max="9" width="52.85546875" style="134" customWidth="1"/>
    <col min="10" max="10" width="7" style="134" bestFit="1" customWidth="1"/>
    <col min="11" max="11" width="3.7109375" style="134" bestFit="1" customWidth="1"/>
    <col min="12" max="12" width="6.28515625" style="134" bestFit="1" customWidth="1"/>
    <col min="13" max="13" width="61" style="134" customWidth="1"/>
    <col min="14" max="15" width="9.140625" style="135"/>
    <col min="16" max="16" width="9.140625" style="203"/>
    <col min="17" max="38" width="9.140625" style="135"/>
    <col min="39" max="16384" width="9.140625" style="134"/>
  </cols>
  <sheetData>
    <row r="1" spans="1:38" hidden="1" x14ac:dyDescent="0.15"/>
    <row r="2" spans="1:38" hidden="1" x14ac:dyDescent="0.15"/>
    <row r="3" spans="1:38" ht="10.5" customHeight="1" x14ac:dyDescent="0.15"/>
    <row r="4" spans="1:38" ht="27" customHeight="1" x14ac:dyDescent="0.15">
      <c r="A4" s="175"/>
      <c r="B4" s="175"/>
      <c r="D4" s="396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E4" s="397"/>
      <c r="F4" s="397"/>
      <c r="G4" s="397"/>
      <c r="H4" s="397"/>
      <c r="I4" s="398"/>
      <c r="J4" s="135"/>
      <c r="K4" s="135"/>
      <c r="L4" s="135"/>
      <c r="M4" s="135"/>
    </row>
    <row r="5" spans="1:38" s="177" customFormat="1" ht="15.75" x14ac:dyDescent="0.15">
      <c r="A5" s="175"/>
      <c r="B5" s="175"/>
      <c r="C5" s="175"/>
      <c r="D5" s="399" t="str">
        <f>IF(org=0,"Не определено",org)</f>
        <v>ООО "ТВС"</v>
      </c>
      <c r="E5" s="400"/>
      <c r="F5" s="400"/>
      <c r="G5" s="400"/>
      <c r="H5" s="400"/>
      <c r="I5" s="401"/>
      <c r="J5" s="176"/>
      <c r="K5" s="176"/>
      <c r="L5" s="176"/>
      <c r="M5" s="176"/>
      <c r="N5" s="176"/>
      <c r="O5" s="176"/>
      <c r="P5" s="204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76"/>
      <c r="AK5" s="176"/>
      <c r="AL5" s="176"/>
    </row>
    <row r="6" spans="1:38" s="178" customFormat="1" ht="3" customHeight="1" x14ac:dyDescent="0.15">
      <c r="A6" s="403"/>
      <c r="B6" s="403"/>
      <c r="C6" s="403"/>
      <c r="D6" s="403"/>
      <c r="E6" s="403"/>
      <c r="F6" s="403"/>
      <c r="G6" s="50"/>
      <c r="H6" s="50"/>
      <c r="I6" s="50"/>
      <c r="J6" s="50"/>
      <c r="K6" s="50"/>
      <c r="N6" s="179"/>
      <c r="O6" s="179"/>
      <c r="P6" s="205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79"/>
      <c r="AF6" s="179"/>
      <c r="AG6" s="179"/>
      <c r="AH6" s="179"/>
      <c r="AI6" s="179"/>
      <c r="AJ6" s="179"/>
      <c r="AK6" s="179"/>
      <c r="AL6" s="179"/>
    </row>
    <row r="7" spans="1:38" ht="3.75" customHeight="1" x14ac:dyDescent="0.15">
      <c r="A7" s="403"/>
      <c r="B7" s="403"/>
      <c r="C7" s="403"/>
      <c r="D7" s="403"/>
      <c r="E7" s="403"/>
      <c r="F7" s="403"/>
    </row>
    <row r="8" spans="1:38" ht="0.2" customHeight="1" x14ac:dyDescent="0.15">
      <c r="B8" s="385"/>
      <c r="C8" s="385"/>
      <c r="D8" s="385"/>
      <c r="E8" s="402"/>
      <c r="F8" s="402"/>
    </row>
    <row r="9" spans="1:38" ht="0.2" customHeight="1" x14ac:dyDescent="0.15">
      <c r="B9" s="385"/>
      <c r="C9" s="385"/>
      <c r="D9" s="385"/>
      <c r="E9" s="402"/>
      <c r="F9" s="402"/>
    </row>
    <row r="10" spans="1:38" ht="0.2" customHeight="1" x14ac:dyDescent="0.15">
      <c r="B10" s="385"/>
      <c r="C10" s="385"/>
      <c r="D10" s="385"/>
      <c r="E10" s="402"/>
      <c r="F10" s="402"/>
    </row>
    <row r="11" spans="1:38" ht="6" hidden="1" customHeight="1" x14ac:dyDescent="0.15">
      <c r="B11" s="385"/>
      <c r="C11" s="385"/>
      <c r="D11" s="385"/>
      <c r="E11" s="402"/>
      <c r="F11" s="402"/>
    </row>
    <row r="12" spans="1:38" ht="20.25" hidden="1" customHeight="1" x14ac:dyDescent="0.15">
      <c r="A12" s="136"/>
      <c r="B12" s="385"/>
      <c r="C12" s="385"/>
      <c r="D12" s="385"/>
      <c r="E12" s="322"/>
      <c r="F12" s="136"/>
      <c r="G12" s="322"/>
      <c r="H12" s="322"/>
      <c r="I12" s="136"/>
      <c r="J12" s="136"/>
      <c r="K12" s="322"/>
    </row>
    <row r="13" spans="1:38" ht="20.25" hidden="1" customHeight="1" x14ac:dyDescent="0.15">
      <c r="B13" s="385"/>
      <c r="C13" s="385"/>
      <c r="D13" s="385"/>
      <c r="E13" s="322"/>
      <c r="F13" s="293"/>
      <c r="G13" s="136"/>
      <c r="H13" s="136"/>
      <c r="I13" s="136"/>
      <c r="J13" s="136"/>
      <c r="K13" s="322"/>
    </row>
    <row r="14" spans="1:38" ht="6" hidden="1" customHeight="1" x14ac:dyDescent="0.15">
      <c r="B14" s="404"/>
      <c r="C14" s="404"/>
      <c r="D14" s="404"/>
      <c r="E14" s="136"/>
      <c r="F14" s="136"/>
      <c r="G14" s="136"/>
      <c r="H14" s="136"/>
      <c r="I14" s="136"/>
      <c r="J14" s="136"/>
      <c r="K14" s="322"/>
    </row>
    <row r="15" spans="1:38" ht="3" customHeight="1" x14ac:dyDescent="0.15"/>
    <row r="16" spans="1:38" ht="0.2" customHeight="1" x14ac:dyDescent="0.15"/>
    <row r="17" spans="1:38" s="177" customFormat="1" ht="0.2" customHeight="1" x14ac:dyDescent="0.15">
      <c r="A17" s="180"/>
      <c r="B17" s="180"/>
      <c r="C17" s="180"/>
      <c r="D17" s="180"/>
      <c r="E17" s="180"/>
      <c r="F17" s="180"/>
      <c r="G17" s="180"/>
      <c r="H17" s="180"/>
      <c r="I17" s="180"/>
      <c r="J17" s="180"/>
      <c r="K17" s="180"/>
      <c r="L17" s="180"/>
      <c r="M17" s="178"/>
      <c r="N17" s="176"/>
      <c r="O17" s="176"/>
      <c r="P17" s="204"/>
      <c r="Q17" s="176"/>
      <c r="R17" s="176"/>
      <c r="S17" s="176"/>
      <c r="T17" s="176"/>
      <c r="U17" s="176"/>
      <c r="V17" s="176"/>
      <c r="W17" s="176"/>
      <c r="X17" s="176"/>
      <c r="Y17" s="176"/>
      <c r="Z17" s="176"/>
      <c r="AA17" s="176"/>
      <c r="AB17" s="176"/>
      <c r="AC17" s="176"/>
      <c r="AD17" s="176"/>
      <c r="AE17" s="176"/>
      <c r="AF17" s="176"/>
      <c r="AG17" s="176"/>
      <c r="AH17" s="176"/>
      <c r="AI17" s="176"/>
      <c r="AJ17" s="176"/>
      <c r="AK17" s="176"/>
      <c r="AL17" s="176"/>
    </row>
    <row r="18" spans="1:38" ht="23.25" customHeight="1" x14ac:dyDescent="0.15">
      <c r="A18" s="394"/>
      <c r="B18" s="136"/>
      <c r="C18" s="136"/>
      <c r="D18" s="395" t="s">
        <v>116</v>
      </c>
      <c r="E18" s="395"/>
      <c r="F18" s="380" t="s">
        <v>202</v>
      </c>
      <c r="G18" s="380"/>
      <c r="H18" s="380"/>
      <c r="I18" s="380"/>
      <c r="J18" s="380" t="s">
        <v>334</v>
      </c>
      <c r="K18" s="380"/>
      <c r="L18" s="380"/>
      <c r="M18" s="380"/>
    </row>
    <row r="19" spans="1:38" ht="23.25" customHeight="1" x14ac:dyDescent="0.15">
      <c r="A19" s="394"/>
      <c r="B19" s="137"/>
      <c r="C19" s="138"/>
      <c r="D19" s="273" t="s">
        <v>25</v>
      </c>
      <c r="E19" s="273" t="s">
        <v>148</v>
      </c>
      <c r="F19" s="273" t="s">
        <v>143</v>
      </c>
      <c r="G19" s="383" t="s">
        <v>25</v>
      </c>
      <c r="H19" s="384"/>
      <c r="I19" s="273" t="s">
        <v>148</v>
      </c>
      <c r="J19" s="273" t="s">
        <v>143</v>
      </c>
      <c r="K19" s="383" t="s">
        <v>25</v>
      </c>
      <c r="L19" s="384"/>
      <c r="M19" s="273" t="s">
        <v>148</v>
      </c>
    </row>
    <row r="20" spans="1:38" ht="14.25" customHeight="1" x14ac:dyDescent="0.15">
      <c r="A20" s="66"/>
      <c r="B20" s="66"/>
      <c r="C20" s="66"/>
      <c r="D20" s="152" t="s">
        <v>26</v>
      </c>
      <c r="E20" s="152" t="s">
        <v>0</v>
      </c>
      <c r="F20" s="152" t="s">
        <v>1</v>
      </c>
      <c r="G20" s="381" t="s">
        <v>2</v>
      </c>
      <c r="H20" s="382"/>
      <c r="I20" s="152" t="s">
        <v>12</v>
      </c>
      <c r="J20" s="152" t="s">
        <v>13</v>
      </c>
      <c r="K20" s="381" t="s">
        <v>31</v>
      </c>
      <c r="L20" s="382"/>
      <c r="M20" s="152" t="s">
        <v>32</v>
      </c>
    </row>
    <row r="21" spans="1:38" hidden="1" x14ac:dyDescent="0.15">
      <c r="A21" s="181"/>
      <c r="B21" s="139"/>
      <c r="C21" s="139"/>
      <c r="D21" s="160"/>
      <c r="E21" s="161"/>
      <c r="F21" s="162"/>
      <c r="G21" s="161"/>
      <c r="H21" s="161"/>
      <c r="I21" s="162"/>
      <c r="J21" s="162"/>
      <c r="K21" s="163"/>
      <c r="L21" s="161"/>
      <c r="M21" s="164"/>
    </row>
    <row r="22" spans="1:38" ht="45" customHeight="1" x14ac:dyDescent="0.15">
      <c r="A22"/>
      <c r="B22"/>
      <c r="C22" s="36"/>
      <c r="D22" s="389" t="s">
        <v>26</v>
      </c>
      <c r="E22" s="386" t="s">
        <v>398</v>
      </c>
      <c r="F22" s="378" t="s">
        <v>18</v>
      </c>
      <c r="G22" s="390"/>
      <c r="H22" s="367">
        <v>1</v>
      </c>
      <c r="I22" s="392" t="s">
        <v>3054</v>
      </c>
      <c r="J22" s="378" t="s">
        <v>18</v>
      </c>
      <c r="K22" s="157" t="s">
        <v>144</v>
      </c>
      <c r="L22" s="153" t="s">
        <v>26</v>
      </c>
      <c r="M22" s="327" t="s">
        <v>3061</v>
      </c>
      <c r="X22" s="135">
        <v>4190072</v>
      </c>
      <c r="Y22" s="135" t="s">
        <v>145</v>
      </c>
      <c r="Z22" s="135">
        <v>1705000</v>
      </c>
    </row>
    <row r="23" spans="1:38" ht="15" hidden="1" customHeight="1" x14ac:dyDescent="0.15">
      <c r="A23"/>
      <c r="B23"/>
      <c r="C23" s="34"/>
      <c r="D23" s="389"/>
      <c r="E23" s="387"/>
      <c r="F23" s="379"/>
      <c r="G23" s="391"/>
      <c r="H23" s="367"/>
      <c r="I23" s="393"/>
      <c r="J23" s="379"/>
      <c r="K23" s="145" t="s">
        <v>144</v>
      </c>
      <c r="L23" s="154"/>
      <c r="M23" s="172" t="s">
        <v>144</v>
      </c>
    </row>
    <row r="24" spans="1:38" ht="15" hidden="1" customHeight="1" x14ac:dyDescent="0.15">
      <c r="A24"/>
      <c r="B24"/>
      <c r="C24" s="34"/>
      <c r="D24" s="389"/>
      <c r="E24" s="388"/>
      <c r="F24" s="379"/>
      <c r="G24" s="145"/>
      <c r="H24" s="154"/>
      <c r="I24" s="151" t="s">
        <v>144</v>
      </c>
      <c r="J24" s="154"/>
      <c r="K24" s="154" t="s">
        <v>144</v>
      </c>
      <c r="L24" s="154"/>
      <c r="M24" s="155"/>
    </row>
    <row r="25" spans="1:38" ht="75" customHeight="1" x14ac:dyDescent="0.15">
      <c r="A25"/>
      <c r="B25"/>
      <c r="C25" s="36"/>
      <c r="D25" s="389" t="s">
        <v>0</v>
      </c>
      <c r="E25" s="386" t="s">
        <v>398</v>
      </c>
      <c r="F25" s="378" t="s">
        <v>18</v>
      </c>
      <c r="G25" s="390"/>
      <c r="H25" s="367">
        <v>1</v>
      </c>
      <c r="I25" s="392" t="s">
        <v>3055</v>
      </c>
      <c r="J25" s="378" t="s">
        <v>18</v>
      </c>
      <c r="K25" s="157" t="s">
        <v>144</v>
      </c>
      <c r="L25" s="153" t="s">
        <v>26</v>
      </c>
      <c r="M25" s="327" t="s">
        <v>3062</v>
      </c>
      <c r="P25" s="135"/>
      <c r="U25" s="203"/>
      <c r="X25" s="135">
        <v>4190072</v>
      </c>
      <c r="Y25" s="135" t="s">
        <v>145</v>
      </c>
      <c r="Z25" s="135">
        <v>1705000</v>
      </c>
    </row>
    <row r="26" spans="1:38" ht="15" hidden="1" customHeight="1" x14ac:dyDescent="0.15">
      <c r="A26"/>
      <c r="B26"/>
      <c r="C26" s="34"/>
      <c r="D26" s="389"/>
      <c r="E26" s="387"/>
      <c r="F26" s="379"/>
      <c r="G26" s="391"/>
      <c r="H26" s="367"/>
      <c r="I26" s="393"/>
      <c r="J26" s="379"/>
      <c r="K26" s="145" t="s">
        <v>144</v>
      </c>
      <c r="L26" s="154"/>
      <c r="M26" s="172" t="s">
        <v>144</v>
      </c>
      <c r="P26" s="135"/>
      <c r="U26" s="203"/>
    </row>
    <row r="27" spans="1:38" ht="15" hidden="1" customHeight="1" x14ac:dyDescent="0.15">
      <c r="A27"/>
      <c r="B27"/>
      <c r="C27" s="34"/>
      <c r="D27" s="389"/>
      <c r="E27" s="388"/>
      <c r="F27" s="379"/>
      <c r="G27" s="145"/>
      <c r="H27" s="154" t="s">
        <v>144</v>
      </c>
      <c r="I27" s="151" t="s">
        <v>144</v>
      </c>
      <c r="J27" s="154"/>
      <c r="K27" s="154" t="s">
        <v>144</v>
      </c>
      <c r="L27" s="154"/>
      <c r="M27" s="155"/>
      <c r="P27" s="135"/>
      <c r="U27" s="203"/>
    </row>
    <row r="28" spans="1:38" ht="142.5" customHeight="1" x14ac:dyDescent="0.15">
      <c r="A28"/>
      <c r="B28"/>
      <c r="C28" s="36"/>
      <c r="D28" s="389" t="s">
        <v>1</v>
      </c>
      <c r="E28" s="386" t="s">
        <v>398</v>
      </c>
      <c r="F28" s="378" t="s">
        <v>18</v>
      </c>
      <c r="G28" s="390"/>
      <c r="H28" s="367">
        <v>1</v>
      </c>
      <c r="I28" s="392" t="s">
        <v>3056</v>
      </c>
      <c r="J28" s="378" t="s">
        <v>18</v>
      </c>
      <c r="K28" s="157" t="s">
        <v>144</v>
      </c>
      <c r="L28" s="153" t="s">
        <v>26</v>
      </c>
      <c r="M28" s="327" t="s">
        <v>3063</v>
      </c>
      <c r="P28" s="135"/>
      <c r="U28" s="203"/>
      <c r="X28" s="135">
        <v>4190072</v>
      </c>
      <c r="Y28" s="135" t="s">
        <v>145</v>
      </c>
      <c r="Z28" s="135">
        <v>1705000</v>
      </c>
    </row>
    <row r="29" spans="1:38" ht="15" hidden="1" customHeight="1" x14ac:dyDescent="0.15">
      <c r="A29"/>
      <c r="B29"/>
      <c r="C29" s="34"/>
      <c r="D29" s="389"/>
      <c r="E29" s="387"/>
      <c r="F29" s="379"/>
      <c r="G29" s="391"/>
      <c r="H29" s="367"/>
      <c r="I29" s="393"/>
      <c r="J29" s="379"/>
      <c r="K29" s="145" t="s">
        <v>144</v>
      </c>
      <c r="L29" s="154"/>
      <c r="M29" s="172" t="s">
        <v>144</v>
      </c>
      <c r="P29" s="135"/>
      <c r="U29" s="203"/>
    </row>
    <row r="30" spans="1:38" ht="15" hidden="1" customHeight="1" x14ac:dyDescent="0.15">
      <c r="A30"/>
      <c r="B30"/>
      <c r="C30" s="34"/>
      <c r="D30" s="389"/>
      <c r="E30" s="388"/>
      <c r="F30" s="379"/>
      <c r="G30" s="145"/>
      <c r="H30" s="154" t="s">
        <v>144</v>
      </c>
      <c r="I30" s="151" t="s">
        <v>144</v>
      </c>
      <c r="J30" s="154"/>
      <c r="K30" s="154" t="s">
        <v>144</v>
      </c>
      <c r="L30" s="154"/>
      <c r="M30" s="155"/>
      <c r="P30" s="135"/>
      <c r="U30" s="203"/>
    </row>
    <row r="31" spans="1:38" ht="63.75" customHeight="1" x14ac:dyDescent="0.15">
      <c r="A31"/>
      <c r="B31"/>
      <c r="C31" s="36"/>
      <c r="D31" s="389" t="s">
        <v>2</v>
      </c>
      <c r="E31" s="386" t="s">
        <v>398</v>
      </c>
      <c r="F31" s="378" t="s">
        <v>18</v>
      </c>
      <c r="G31" s="390"/>
      <c r="H31" s="367">
        <v>1</v>
      </c>
      <c r="I31" s="392" t="s">
        <v>3057</v>
      </c>
      <c r="J31" s="378" t="s">
        <v>18</v>
      </c>
      <c r="K31" s="157" t="s">
        <v>144</v>
      </c>
      <c r="L31" s="153" t="s">
        <v>26</v>
      </c>
      <c r="M31" s="327" t="s">
        <v>3064</v>
      </c>
      <c r="P31" s="135"/>
      <c r="U31" s="203"/>
      <c r="X31" s="135">
        <v>4190072</v>
      </c>
      <c r="Y31" s="135" t="s">
        <v>145</v>
      </c>
      <c r="Z31" s="135">
        <v>1705000</v>
      </c>
    </row>
    <row r="32" spans="1:38" ht="15" hidden="1" customHeight="1" x14ac:dyDescent="0.15">
      <c r="A32"/>
      <c r="B32"/>
      <c r="C32" s="34"/>
      <c r="D32" s="389"/>
      <c r="E32" s="387"/>
      <c r="F32" s="379"/>
      <c r="G32" s="391"/>
      <c r="H32" s="367"/>
      <c r="I32" s="393"/>
      <c r="J32" s="379"/>
      <c r="K32" s="145" t="s">
        <v>144</v>
      </c>
      <c r="L32" s="154"/>
      <c r="M32" s="172" t="s">
        <v>144</v>
      </c>
      <c r="P32" s="135"/>
      <c r="U32" s="203"/>
    </row>
    <row r="33" spans="1:26" ht="15" hidden="1" customHeight="1" x14ac:dyDescent="0.15">
      <c r="A33"/>
      <c r="B33"/>
      <c r="C33" s="34"/>
      <c r="D33" s="389"/>
      <c r="E33" s="388"/>
      <c r="F33" s="379"/>
      <c r="G33" s="145"/>
      <c r="H33" s="154" t="s">
        <v>144</v>
      </c>
      <c r="I33" s="151" t="s">
        <v>144</v>
      </c>
      <c r="J33" s="154"/>
      <c r="K33" s="154" t="s">
        <v>144</v>
      </c>
      <c r="L33" s="154"/>
      <c r="M33" s="155"/>
      <c r="P33" s="135"/>
      <c r="U33" s="203"/>
    </row>
    <row r="34" spans="1:26" ht="45" customHeight="1" x14ac:dyDescent="0.15">
      <c r="A34"/>
      <c r="B34"/>
      <c r="C34" s="36"/>
      <c r="D34" s="389" t="s">
        <v>12</v>
      </c>
      <c r="E34" s="386" t="s">
        <v>398</v>
      </c>
      <c r="F34" s="378" t="s">
        <v>18</v>
      </c>
      <c r="G34" s="390"/>
      <c r="H34" s="367">
        <v>1</v>
      </c>
      <c r="I34" s="392" t="s">
        <v>3058</v>
      </c>
      <c r="J34" s="378" t="s">
        <v>18</v>
      </c>
      <c r="K34" s="157" t="s">
        <v>144</v>
      </c>
      <c r="L34" s="153" t="s">
        <v>26</v>
      </c>
      <c r="M34" s="327" t="s">
        <v>3065</v>
      </c>
      <c r="P34" s="135"/>
      <c r="U34" s="203"/>
      <c r="X34" s="135">
        <v>4190072</v>
      </c>
      <c r="Y34" s="135" t="s">
        <v>145</v>
      </c>
      <c r="Z34" s="135">
        <v>1705000</v>
      </c>
    </row>
    <row r="35" spans="1:26" ht="15" hidden="1" customHeight="1" x14ac:dyDescent="0.15">
      <c r="A35"/>
      <c r="B35"/>
      <c r="C35" s="34"/>
      <c r="D35" s="389"/>
      <c r="E35" s="387"/>
      <c r="F35" s="379"/>
      <c r="G35" s="391"/>
      <c r="H35" s="367"/>
      <c r="I35" s="393"/>
      <c r="J35" s="379"/>
      <c r="K35" s="145" t="s">
        <v>144</v>
      </c>
      <c r="L35" s="154"/>
      <c r="M35" s="172" t="s">
        <v>144</v>
      </c>
      <c r="P35" s="135"/>
      <c r="U35" s="203"/>
    </row>
    <row r="36" spans="1:26" ht="15" hidden="1" customHeight="1" x14ac:dyDescent="0.15">
      <c r="A36"/>
      <c r="B36"/>
      <c r="C36" s="34"/>
      <c r="D36" s="389"/>
      <c r="E36" s="388"/>
      <c r="F36" s="379"/>
      <c r="G36" s="145"/>
      <c r="H36" s="154" t="s">
        <v>144</v>
      </c>
      <c r="I36" s="151" t="s">
        <v>144</v>
      </c>
      <c r="J36" s="154"/>
      <c r="K36" s="154" t="s">
        <v>144</v>
      </c>
      <c r="L36" s="154"/>
      <c r="M36" s="155"/>
      <c r="P36" s="135"/>
      <c r="U36" s="203"/>
    </row>
    <row r="37" spans="1:26" ht="63.75" customHeight="1" x14ac:dyDescent="0.15">
      <c r="A37"/>
      <c r="B37"/>
      <c r="C37" s="36"/>
      <c r="D37" s="389" t="s">
        <v>13</v>
      </c>
      <c r="E37" s="386" t="s">
        <v>398</v>
      </c>
      <c r="F37" s="378" t="s">
        <v>18</v>
      </c>
      <c r="G37" s="390"/>
      <c r="H37" s="367">
        <v>1</v>
      </c>
      <c r="I37" s="392" t="s">
        <v>3059</v>
      </c>
      <c r="J37" s="378" t="s">
        <v>18</v>
      </c>
      <c r="K37" s="157" t="s">
        <v>144</v>
      </c>
      <c r="L37" s="153" t="s">
        <v>26</v>
      </c>
      <c r="M37" s="327" t="s">
        <v>3066</v>
      </c>
      <c r="P37" s="135"/>
      <c r="U37" s="203"/>
      <c r="X37" s="135">
        <v>4190072</v>
      </c>
      <c r="Y37" s="135" t="s">
        <v>145</v>
      </c>
      <c r="Z37" s="135">
        <v>1705000</v>
      </c>
    </row>
    <row r="38" spans="1:26" ht="15" hidden="1" customHeight="1" x14ac:dyDescent="0.15">
      <c r="A38"/>
      <c r="B38"/>
      <c r="C38" s="34"/>
      <c r="D38" s="389"/>
      <c r="E38" s="387"/>
      <c r="F38" s="379"/>
      <c r="G38" s="391"/>
      <c r="H38" s="367"/>
      <c r="I38" s="393"/>
      <c r="J38" s="379"/>
      <c r="K38" s="145" t="s">
        <v>144</v>
      </c>
      <c r="L38" s="154"/>
      <c r="M38" s="172" t="s">
        <v>144</v>
      </c>
      <c r="P38" s="135"/>
      <c r="U38" s="203"/>
    </row>
    <row r="39" spans="1:26" ht="15" hidden="1" customHeight="1" x14ac:dyDescent="0.15">
      <c r="A39"/>
      <c r="B39"/>
      <c r="C39" s="34"/>
      <c r="D39" s="389"/>
      <c r="E39" s="388"/>
      <c r="F39" s="379"/>
      <c r="G39" s="145"/>
      <c r="H39" s="154" t="s">
        <v>144</v>
      </c>
      <c r="I39" s="151" t="s">
        <v>144</v>
      </c>
      <c r="J39" s="154"/>
      <c r="K39" s="154" t="s">
        <v>144</v>
      </c>
      <c r="L39" s="154"/>
      <c r="M39" s="155"/>
      <c r="P39" s="135"/>
      <c r="U39" s="203"/>
    </row>
    <row r="40" spans="1:26" ht="45" customHeight="1" x14ac:dyDescent="0.15">
      <c r="A40"/>
      <c r="B40"/>
      <c r="C40" s="36"/>
      <c r="D40" s="389" t="s">
        <v>31</v>
      </c>
      <c r="E40" s="386" t="s">
        <v>398</v>
      </c>
      <c r="F40" s="378" t="s">
        <v>18</v>
      </c>
      <c r="G40" s="390"/>
      <c r="H40" s="367">
        <v>1</v>
      </c>
      <c r="I40" s="392" t="s">
        <v>3060</v>
      </c>
      <c r="J40" s="378" t="s">
        <v>18</v>
      </c>
      <c r="K40" s="157" t="s">
        <v>144</v>
      </c>
      <c r="L40" s="153" t="s">
        <v>26</v>
      </c>
      <c r="M40" s="327" t="s">
        <v>3067</v>
      </c>
      <c r="P40" s="135"/>
      <c r="U40" s="203"/>
      <c r="X40" s="135">
        <v>4190072</v>
      </c>
      <c r="Y40" s="135" t="s">
        <v>145</v>
      </c>
      <c r="Z40" s="135">
        <v>1705000</v>
      </c>
    </row>
    <row r="41" spans="1:26" ht="15" hidden="1" customHeight="1" x14ac:dyDescent="0.15">
      <c r="A41"/>
      <c r="B41"/>
      <c r="C41" s="34"/>
      <c r="D41" s="389"/>
      <c r="E41" s="387"/>
      <c r="F41" s="379"/>
      <c r="G41" s="391"/>
      <c r="H41" s="367"/>
      <c r="I41" s="393"/>
      <c r="J41" s="379"/>
      <c r="K41" s="145" t="s">
        <v>144</v>
      </c>
      <c r="L41" s="154"/>
      <c r="M41" s="172" t="s">
        <v>144</v>
      </c>
      <c r="P41" s="135"/>
      <c r="U41" s="203"/>
    </row>
    <row r="42" spans="1:26" ht="15" hidden="1" customHeight="1" x14ac:dyDescent="0.15">
      <c r="A42"/>
      <c r="B42"/>
      <c r="C42" s="34"/>
      <c r="D42" s="389"/>
      <c r="E42" s="388"/>
      <c r="F42" s="379"/>
      <c r="G42" s="145"/>
      <c r="H42" s="154" t="s">
        <v>144</v>
      </c>
      <c r="I42" s="151" t="s">
        <v>144</v>
      </c>
      <c r="J42" s="154"/>
      <c r="K42" s="154" t="s">
        <v>144</v>
      </c>
      <c r="L42" s="154"/>
      <c r="M42" s="155"/>
      <c r="P42" s="135"/>
      <c r="U42" s="203"/>
    </row>
    <row r="43" spans="1:26" ht="15" hidden="1" customHeight="1" x14ac:dyDescent="0.15">
      <c r="A43" s="182"/>
      <c r="B43" s="57"/>
      <c r="C43" s="366"/>
      <c r="D43" s="145"/>
      <c r="E43" s="146" t="s">
        <v>144</v>
      </c>
      <c r="F43" s="154"/>
      <c r="G43" s="154"/>
      <c r="H43" s="154"/>
      <c r="I43" s="154"/>
      <c r="J43" s="154"/>
      <c r="K43" s="154" t="s">
        <v>144</v>
      </c>
      <c r="L43" s="154"/>
      <c r="M43" s="155"/>
    </row>
    <row r="44" spans="1:26" ht="15" customHeight="1" x14ac:dyDescent="0.15">
      <c r="C44" s="366"/>
      <c r="D44" s="186"/>
      <c r="E44" s="186"/>
      <c r="F44" s="186"/>
      <c r="G44" s="186"/>
      <c r="H44" s="186"/>
      <c r="I44" s="186"/>
      <c r="J44" s="186"/>
      <c r="K44" s="186" t="s">
        <v>144</v>
      </c>
      <c r="L44" s="186"/>
      <c r="M44" s="186"/>
    </row>
    <row r="45" spans="1:26" ht="37.5" customHeight="1" x14ac:dyDescent="0.15"/>
    <row r="48" spans="1:26" x14ac:dyDescent="0.15">
      <c r="I48" s="134" t="s">
        <v>386</v>
      </c>
    </row>
  </sheetData>
  <sheetProtection algorithmName="SHA-512" hashValue="eDRlx3kRzVDMzDTlb2AsC130krt5eBXgaXI4kiya8sXGejHniibdWfH0jRDLO50xFNQjrEODoMxuZnoN7q90Vw==" saltValue="T3OtvH4LcW3WXugmXZmeEg==" spinCount="100000" sheet="1" objects="1" scenarios="1" formatColumns="0" formatRows="0"/>
  <dataConsolidate/>
  <mergeCells count="72">
    <mergeCell ref="I37:I38"/>
    <mergeCell ref="J37:J38"/>
    <mergeCell ref="D40:D42"/>
    <mergeCell ref="E40:E42"/>
    <mergeCell ref="F40:F42"/>
    <mergeCell ref="G40:G41"/>
    <mergeCell ref="H40:H41"/>
    <mergeCell ref="I40:I41"/>
    <mergeCell ref="J40:J41"/>
    <mergeCell ref="D37:D39"/>
    <mergeCell ref="E37:E39"/>
    <mergeCell ref="F37:F39"/>
    <mergeCell ref="G37:G38"/>
    <mergeCell ref="H37:H38"/>
    <mergeCell ref="I31:I32"/>
    <mergeCell ref="J31:J32"/>
    <mergeCell ref="D34:D36"/>
    <mergeCell ref="E34:E36"/>
    <mergeCell ref="F34:F36"/>
    <mergeCell ref="G34:G35"/>
    <mergeCell ref="H34:H35"/>
    <mergeCell ref="I34:I35"/>
    <mergeCell ref="J34:J35"/>
    <mergeCell ref="D31:D33"/>
    <mergeCell ref="E31:E33"/>
    <mergeCell ref="F31:F33"/>
    <mergeCell ref="G31:G32"/>
    <mergeCell ref="H31:H32"/>
    <mergeCell ref="J25:J26"/>
    <mergeCell ref="D28:D30"/>
    <mergeCell ref="E28:E30"/>
    <mergeCell ref="F28:F30"/>
    <mergeCell ref="G28:G29"/>
    <mergeCell ref="H28:H29"/>
    <mergeCell ref="I28:I29"/>
    <mergeCell ref="J28:J29"/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  <mergeCell ref="C43:C44"/>
    <mergeCell ref="B12:D12"/>
    <mergeCell ref="B13:D13"/>
    <mergeCell ref="E22:E24"/>
    <mergeCell ref="F22:F24"/>
    <mergeCell ref="D22:D24"/>
    <mergeCell ref="F18:I18"/>
    <mergeCell ref="G22:G23"/>
    <mergeCell ref="H22:H23"/>
    <mergeCell ref="I22:I23"/>
    <mergeCell ref="D25:D27"/>
    <mergeCell ref="E25:E27"/>
    <mergeCell ref="F25:F27"/>
    <mergeCell ref="G25:G26"/>
    <mergeCell ref="H25:H26"/>
    <mergeCell ref="I25:I26"/>
    <mergeCell ref="J22:J23"/>
    <mergeCell ref="J18:M18"/>
    <mergeCell ref="G20:H20"/>
    <mergeCell ref="K20:L20"/>
    <mergeCell ref="K19:L19"/>
    <mergeCell ref="G19:H19"/>
  </mergeCells>
  <dataValidations count="3">
    <dataValidation type="textLength" operator="lessThanOrEqual" allowBlank="1" showInputMessage="1" showErrorMessage="1" errorTitle="Ошибка" error="Допускается ввод не более 900 символов!" sqref="E12" xr:uid="{00000000-0002-0000-0400-000000000000}">
      <formula1>900</formula1>
    </dataValidation>
    <dataValidation type="textLength" operator="lessThan" allowBlank="1" showInputMessage="1" showErrorMessage="1" error="Допускается ввоﺀૹǗ_x0000__x0000__x0000__x0014__x0000__x0000__x0010__x0000__x0000_㿿_x0000__xffff__xffff__x0000__x0000_волов!" sqref="M22 M25 M28 M31 M34 M37 M40" xr:uid="{00000000-0002-0000-0400-000001000000}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 I25 I28 I31 I34 I37 I40" xr:uid="{00000000-0002-0000-0400-000002000000}">
      <formula1>DESCRIPTION_TERRITORY</formula1>
    </dataValidation>
  </dataValidations>
  <pageMargins left="0.7" right="0.7" top="0.75" bottom="0.75" header="0.3" footer="0.3"/>
  <pageSetup paperSize="9" scale="47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05"/>
  <dimension ref="A1:AE19"/>
  <sheetViews>
    <sheetView showGridLines="0" topLeftCell="C4" zoomScaleNormal="100" workbookViewId="0">
      <selection activeCell="S8" sqref="S8:T8"/>
    </sheetView>
  </sheetViews>
  <sheetFormatPr defaultColWidth="10.5703125" defaultRowHeight="15" x14ac:dyDescent="0.15"/>
  <cols>
    <col min="1" max="1" width="9.140625" style="29" hidden="1" customWidth="1"/>
    <col min="2" max="2" width="9.140625" style="15" hidden="1" customWidth="1"/>
    <col min="3" max="3" width="4.7109375" style="34" customWidth="1"/>
    <col min="4" max="4" width="6.28515625" style="15" customWidth="1"/>
    <col min="5" max="5" width="47.85546875" style="15" customWidth="1"/>
    <col min="6" max="6" width="9.5703125" style="15" customWidth="1"/>
    <col min="7" max="20" width="40.7109375" style="15" customWidth="1"/>
    <col min="21" max="21" width="50.85546875" style="149" customWidth="1"/>
    <col min="22" max="30" width="10.5703125" style="15"/>
    <col min="31" max="31" width="10.5703125" style="201"/>
    <col min="32" max="16384" width="10.5703125" style="15"/>
  </cols>
  <sheetData>
    <row r="1" spans="1:31" s="149" customFormat="1" ht="15" hidden="1" customHeight="1" x14ac:dyDescent="0.15">
      <c r="C1" s="192"/>
      <c r="G1" s="149">
        <v>4</v>
      </c>
      <c r="I1" s="149">
        <v>5</v>
      </c>
      <c r="K1" s="149">
        <v>6</v>
      </c>
      <c r="M1" s="149">
        <v>7</v>
      </c>
      <c r="O1" s="149">
        <v>8</v>
      </c>
      <c r="Q1" s="149">
        <v>9</v>
      </c>
      <c r="S1" s="149">
        <v>10</v>
      </c>
      <c r="AE1" s="202"/>
    </row>
    <row r="2" spans="1:31" hidden="1" x14ac:dyDescent="0.15">
      <c r="D2" s="286"/>
      <c r="E2" s="314"/>
      <c r="F2" s="306"/>
      <c r="G2" s="315"/>
      <c r="H2" s="315"/>
      <c r="I2" s="315"/>
      <c r="J2" s="315"/>
      <c r="K2" s="315"/>
      <c r="L2" s="315"/>
      <c r="M2" s="315"/>
      <c r="N2" s="315"/>
      <c r="O2" s="315"/>
      <c r="P2" s="315"/>
      <c r="Q2" s="315"/>
      <c r="R2" s="315"/>
      <c r="S2" s="315"/>
      <c r="T2" s="315"/>
      <c r="U2" s="15"/>
    </row>
    <row r="3" spans="1:31" s="149" customFormat="1" ht="15" hidden="1" customHeight="1" x14ac:dyDescent="0.15">
      <c r="C3" s="192"/>
      <c r="AE3" s="202"/>
    </row>
    <row r="4" spans="1:31" ht="11.25" customHeight="1" x14ac:dyDescent="0.15"/>
    <row r="5" spans="1:31" ht="36.75" customHeight="1" x14ac:dyDescent="0.15">
      <c r="D5" s="409" t="s">
        <v>357</v>
      </c>
      <c r="E5" s="409"/>
      <c r="F5" s="409"/>
      <c r="G5" s="409"/>
      <c r="H5" s="309"/>
      <c r="I5" s="309"/>
      <c r="J5" s="309"/>
      <c r="K5" s="309"/>
      <c r="L5" s="309"/>
      <c r="M5" s="309"/>
      <c r="N5" s="309"/>
      <c r="O5" s="309"/>
      <c r="P5" s="309"/>
      <c r="Q5" s="309"/>
      <c r="R5" s="309"/>
      <c r="S5" s="309"/>
      <c r="T5" s="309"/>
    </row>
    <row r="6" spans="1:31" ht="15" customHeight="1" x14ac:dyDescent="0.15">
      <c r="D6" s="410" t="str">
        <f>IF(org=0,"Не определено",org)</f>
        <v>ООО "ТВС"</v>
      </c>
      <c r="E6" s="410"/>
      <c r="F6" s="410"/>
      <c r="G6" s="410"/>
      <c r="H6" s="309"/>
      <c r="I6" s="309"/>
      <c r="J6" s="309"/>
      <c r="K6" s="309"/>
      <c r="L6" s="309"/>
      <c r="M6" s="309"/>
      <c r="N6" s="309"/>
      <c r="O6" s="309"/>
      <c r="P6" s="309"/>
      <c r="Q6" s="309"/>
      <c r="R6" s="309"/>
      <c r="S6" s="309"/>
      <c r="T6" s="309"/>
    </row>
    <row r="7" spans="1:31" ht="11.25" customHeight="1" x14ac:dyDescent="0.15">
      <c r="G7" s="149">
        <v>22</v>
      </c>
      <c r="H7" s="149"/>
      <c r="I7" s="149">
        <v>25</v>
      </c>
      <c r="J7" s="149"/>
      <c r="K7" s="149">
        <v>28</v>
      </c>
      <c r="L7" s="149"/>
      <c r="M7" s="149">
        <v>31</v>
      </c>
      <c r="N7" s="149"/>
      <c r="O7" s="149">
        <v>34</v>
      </c>
      <c r="P7" s="149"/>
      <c r="Q7" s="149">
        <v>37</v>
      </c>
      <c r="R7" s="149"/>
      <c r="S7" s="149">
        <v>40</v>
      </c>
      <c r="T7" s="149"/>
    </row>
    <row r="8" spans="1:31" ht="236.25" customHeight="1" x14ac:dyDescent="0.15">
      <c r="D8" s="367" t="s">
        <v>25</v>
      </c>
      <c r="E8" s="411" t="s">
        <v>257</v>
      </c>
      <c r="F8" s="412" t="s">
        <v>159</v>
      </c>
      <c r="G8" s="407" t="s">
        <v>3068</v>
      </c>
      <c r="H8" s="408"/>
      <c r="I8" s="407" t="s">
        <v>3069</v>
      </c>
      <c r="J8" s="408"/>
      <c r="K8" s="407" t="s">
        <v>3070</v>
      </c>
      <c r="L8" s="408"/>
      <c r="M8" s="407" t="s">
        <v>3071</v>
      </c>
      <c r="N8" s="408"/>
      <c r="O8" s="407" t="s">
        <v>3072</v>
      </c>
      <c r="P8" s="408"/>
      <c r="Q8" s="407" t="s">
        <v>3073</v>
      </c>
      <c r="R8" s="408"/>
      <c r="S8" s="407" t="s">
        <v>3074</v>
      </c>
      <c r="T8" s="408"/>
      <c r="U8" s="405" t="s">
        <v>234</v>
      </c>
    </row>
    <row r="9" spans="1:31" ht="21" customHeight="1" x14ac:dyDescent="0.15">
      <c r="D9" s="367"/>
      <c r="E9" s="411"/>
      <c r="F9" s="412"/>
      <c r="G9" s="307" t="s">
        <v>223</v>
      </c>
      <c r="H9" s="307" t="s">
        <v>239</v>
      </c>
      <c r="I9" s="307" t="s">
        <v>223</v>
      </c>
      <c r="J9" s="307" t="s">
        <v>239</v>
      </c>
      <c r="K9" s="307" t="s">
        <v>223</v>
      </c>
      <c r="L9" s="307" t="s">
        <v>239</v>
      </c>
      <c r="M9" s="307" t="s">
        <v>223</v>
      </c>
      <c r="N9" s="307" t="s">
        <v>239</v>
      </c>
      <c r="O9" s="307" t="s">
        <v>223</v>
      </c>
      <c r="P9" s="307" t="s">
        <v>239</v>
      </c>
      <c r="Q9" s="307" t="s">
        <v>223</v>
      </c>
      <c r="R9" s="307" t="s">
        <v>239</v>
      </c>
      <c r="S9" s="307" t="s">
        <v>223</v>
      </c>
      <c r="T9" s="307" t="s">
        <v>239</v>
      </c>
      <c r="U9" s="406"/>
    </row>
    <row r="10" spans="1:31" ht="11.25" hidden="1" customHeight="1" x14ac:dyDescent="0.15">
      <c r="D10" s="66" t="s">
        <v>26</v>
      </c>
      <c r="E10" s="66" t="s">
        <v>0</v>
      </c>
      <c r="F10" s="66" t="s">
        <v>1</v>
      </c>
      <c r="G10" s="193" t="str">
        <f>G1&amp;".1"</f>
        <v>4.1</v>
      </c>
      <c r="H10" s="193"/>
      <c r="I10" s="193" t="str">
        <f>I1&amp;".1"</f>
        <v>5.1</v>
      </c>
      <c r="J10" s="193"/>
      <c r="K10" s="193" t="str">
        <f>K1&amp;".1"</f>
        <v>6.1</v>
      </c>
      <c r="L10" s="193"/>
      <c r="M10" s="193" t="str">
        <f>M1&amp;".1"</f>
        <v>7.1</v>
      </c>
      <c r="N10" s="193"/>
      <c r="O10" s="193" t="str">
        <f>O1&amp;".1"</f>
        <v>8.1</v>
      </c>
      <c r="P10" s="193"/>
      <c r="Q10" s="193" t="str">
        <f>Q1&amp;".1"</f>
        <v>9.1</v>
      </c>
      <c r="R10" s="193"/>
      <c r="S10" s="193" t="str">
        <f>S1&amp;".1"</f>
        <v>10.1</v>
      </c>
      <c r="T10" s="193"/>
      <c r="U10" s="263"/>
    </row>
    <row r="11" spans="1:31" ht="22.5" hidden="1" x14ac:dyDescent="0.15">
      <c r="A11" s="15"/>
      <c r="C11" s="36"/>
      <c r="D11" s="143">
        <v>1</v>
      </c>
      <c r="E11" s="190" t="s">
        <v>358</v>
      </c>
      <c r="F11" s="143" t="s">
        <v>359</v>
      </c>
      <c r="G11" s="311"/>
      <c r="H11" s="311"/>
      <c r="I11" s="311"/>
      <c r="J11" s="311"/>
      <c r="K11" s="311"/>
      <c r="L11" s="311"/>
      <c r="M11" s="311"/>
      <c r="N11" s="311"/>
      <c r="O11" s="311"/>
      <c r="P11" s="311"/>
      <c r="Q11" s="311"/>
      <c r="R11" s="311"/>
      <c r="S11" s="311"/>
      <c r="T11" s="311"/>
      <c r="U11" s="263" t="s">
        <v>362</v>
      </c>
    </row>
    <row r="12" spans="1:31" ht="22.5" hidden="1" x14ac:dyDescent="0.15">
      <c r="A12" s="15"/>
      <c r="C12" s="36"/>
      <c r="D12" s="143">
        <v>2</v>
      </c>
      <c r="E12" s="191" t="s">
        <v>360</v>
      </c>
      <c r="F12" s="143" t="s">
        <v>361</v>
      </c>
      <c r="G12" s="311"/>
      <c r="H12" s="311"/>
      <c r="I12" s="311"/>
      <c r="J12" s="311"/>
      <c r="K12" s="311"/>
      <c r="L12" s="311"/>
      <c r="M12" s="311"/>
      <c r="N12" s="311"/>
      <c r="O12" s="311"/>
      <c r="P12" s="311"/>
      <c r="Q12" s="311"/>
      <c r="R12" s="311"/>
      <c r="S12" s="311"/>
      <c r="T12" s="311"/>
      <c r="U12" s="263" t="s">
        <v>363</v>
      </c>
    </row>
    <row r="13" spans="1:31" ht="123.75" hidden="1" x14ac:dyDescent="0.15">
      <c r="A13" s="15"/>
      <c r="C13" s="36"/>
      <c r="D13" s="143">
        <v>3</v>
      </c>
      <c r="E13" s="191" t="s">
        <v>364</v>
      </c>
      <c r="F13" s="143" t="s">
        <v>265</v>
      </c>
      <c r="G13" s="311"/>
      <c r="H13" s="311"/>
      <c r="I13" s="311"/>
      <c r="J13" s="311"/>
      <c r="K13" s="311"/>
      <c r="L13" s="311"/>
      <c r="M13" s="311"/>
      <c r="N13" s="311"/>
      <c r="O13" s="311"/>
      <c r="P13" s="311"/>
      <c r="Q13" s="311"/>
      <c r="R13" s="311"/>
      <c r="S13" s="311"/>
      <c r="T13" s="311"/>
      <c r="U13" s="263" t="s">
        <v>365</v>
      </c>
    </row>
    <row r="14" spans="1:31" ht="33.75" x14ac:dyDescent="0.15">
      <c r="A14" s="15"/>
      <c r="C14" s="36"/>
      <c r="D14" s="143">
        <v>4</v>
      </c>
      <c r="E14" s="191" t="s">
        <v>367</v>
      </c>
      <c r="F14" s="143" t="s">
        <v>265</v>
      </c>
      <c r="G14" s="143" t="s">
        <v>265</v>
      </c>
      <c r="H14" s="316" t="s">
        <v>265</v>
      </c>
      <c r="I14" s="143" t="s">
        <v>265</v>
      </c>
      <c r="J14" s="316" t="s">
        <v>265</v>
      </c>
      <c r="K14" s="143" t="s">
        <v>265</v>
      </c>
      <c r="L14" s="316" t="s">
        <v>265</v>
      </c>
      <c r="M14" s="143" t="s">
        <v>265</v>
      </c>
      <c r="N14" s="316" t="s">
        <v>265</v>
      </c>
      <c r="O14" s="143" t="s">
        <v>265</v>
      </c>
      <c r="P14" s="316" t="s">
        <v>265</v>
      </c>
      <c r="Q14" s="143" t="s">
        <v>265</v>
      </c>
      <c r="R14" s="316" t="s">
        <v>265</v>
      </c>
      <c r="S14" s="143" t="s">
        <v>265</v>
      </c>
      <c r="T14" s="316" t="s">
        <v>265</v>
      </c>
      <c r="U14" s="263" t="s">
        <v>366</v>
      </c>
    </row>
    <row r="15" spans="1:31" ht="33.75" x14ac:dyDescent="0.15">
      <c r="A15" s="15"/>
      <c r="C15" s="36"/>
      <c r="D15" s="270" t="s">
        <v>273</v>
      </c>
      <c r="E15" s="310" t="s">
        <v>368</v>
      </c>
      <c r="F15" s="143" t="s">
        <v>373</v>
      </c>
      <c r="G15" s="312"/>
      <c r="H15" s="319"/>
      <c r="I15" s="312"/>
      <c r="J15" s="319"/>
      <c r="K15" s="312"/>
      <c r="L15" s="319"/>
      <c r="M15" s="312"/>
      <c r="N15" s="319"/>
      <c r="O15" s="312"/>
      <c r="P15" s="319"/>
      <c r="Q15" s="312"/>
      <c r="R15" s="319"/>
      <c r="S15" s="312"/>
      <c r="T15" s="319"/>
      <c r="U15" s="317"/>
    </row>
    <row r="16" spans="1:31" ht="33.75" x14ac:dyDescent="0.15">
      <c r="A16" s="15"/>
      <c r="C16" s="36"/>
      <c r="D16" s="270" t="s">
        <v>371</v>
      </c>
      <c r="E16" s="310" t="s">
        <v>369</v>
      </c>
      <c r="F16" s="143" t="s">
        <v>374</v>
      </c>
      <c r="G16" s="312"/>
      <c r="H16" s="319"/>
      <c r="I16" s="312"/>
      <c r="J16" s="319"/>
      <c r="K16" s="312"/>
      <c r="L16" s="319"/>
      <c r="M16" s="312"/>
      <c r="N16" s="319"/>
      <c r="O16" s="312"/>
      <c r="P16" s="319"/>
      <c r="Q16" s="312"/>
      <c r="R16" s="319"/>
      <c r="S16" s="312"/>
      <c r="T16" s="319"/>
      <c r="U16" s="317"/>
    </row>
    <row r="17" spans="1:21" ht="45" x14ac:dyDescent="0.15">
      <c r="A17" s="15"/>
      <c r="C17" s="36"/>
      <c r="D17" s="270" t="s">
        <v>372</v>
      </c>
      <c r="E17" s="310" t="s">
        <v>370</v>
      </c>
      <c r="F17" s="143" t="s">
        <v>375</v>
      </c>
      <c r="G17" s="271"/>
      <c r="H17" s="319"/>
      <c r="I17" s="271"/>
      <c r="J17" s="319"/>
      <c r="K17" s="271"/>
      <c r="L17" s="319"/>
      <c r="M17" s="271"/>
      <c r="N17" s="319"/>
      <c r="O17" s="271"/>
      <c r="P17" s="319"/>
      <c r="Q17" s="271"/>
      <c r="R17" s="319"/>
      <c r="S17" s="271"/>
      <c r="T17" s="319"/>
      <c r="U17" s="317"/>
    </row>
    <row r="18" spans="1:21" ht="67.5" hidden="1" x14ac:dyDescent="0.15">
      <c r="A18" s="15"/>
      <c r="C18" s="36"/>
      <c r="D18" s="143">
        <v>5</v>
      </c>
      <c r="E18" s="191" t="s">
        <v>376</v>
      </c>
      <c r="F18" s="143" t="s">
        <v>378</v>
      </c>
      <c r="G18" s="313"/>
      <c r="H18" s="318"/>
      <c r="I18" s="313"/>
      <c r="J18" s="318"/>
      <c r="K18" s="313"/>
      <c r="L18" s="318"/>
      <c r="M18" s="313"/>
      <c r="N18" s="318"/>
      <c r="O18" s="313"/>
      <c r="P18" s="318"/>
      <c r="Q18" s="313"/>
      <c r="R18" s="318"/>
      <c r="S18" s="313"/>
      <c r="T18" s="318"/>
      <c r="U18" s="263" t="s">
        <v>379</v>
      </c>
    </row>
    <row r="19" spans="1:21" ht="33.75" hidden="1" x14ac:dyDescent="0.15">
      <c r="C19" s="36"/>
      <c r="D19" s="143">
        <v>6</v>
      </c>
      <c r="E19" s="191" t="s">
        <v>377</v>
      </c>
      <c r="F19" s="143" t="s">
        <v>71</v>
      </c>
      <c r="G19" s="313"/>
      <c r="H19" s="313"/>
      <c r="I19" s="313"/>
      <c r="J19" s="313"/>
      <c r="K19" s="313"/>
      <c r="L19" s="313"/>
      <c r="M19" s="313"/>
      <c r="N19" s="313"/>
      <c r="O19" s="313"/>
      <c r="P19" s="313"/>
      <c r="Q19" s="313"/>
      <c r="R19" s="313"/>
      <c r="S19" s="313"/>
      <c r="T19" s="313"/>
      <c r="U19" s="263" t="s">
        <v>380</v>
      </c>
    </row>
  </sheetData>
  <sheetProtection algorithmName="SHA-512" hashValue="Jpq8HsuiAmwBr+y9HagYOqQbaJ5El7Rkyvg4KCk+Qus4YYXXKsIFQr4RpX64nTz8ygeT8CVNxumB19SN3JhgkQ==" saltValue="YkVQk0FoyI8JpZIsK7PL1A==" spinCount="100000" sheet="1" objects="1" scenarios="1" formatColumns="0" formatRows="0"/>
  <mergeCells count="13">
    <mergeCell ref="U8:U9"/>
    <mergeCell ref="G8:H8"/>
    <mergeCell ref="D5:G5"/>
    <mergeCell ref="D6:G6"/>
    <mergeCell ref="D8:D9"/>
    <mergeCell ref="E8:E9"/>
    <mergeCell ref="F8:F9"/>
    <mergeCell ref="I8:J8"/>
    <mergeCell ref="K8:L8"/>
    <mergeCell ref="M8:N8"/>
    <mergeCell ref="O8:P8"/>
    <mergeCell ref="Q8:R8"/>
    <mergeCell ref="S8:T8"/>
  </mergeCells>
  <dataValidations count="4">
    <dataValidation type="decimal" allowBlank="1" showErrorMessage="1" errorTitle="Ошибка" error="Допускается ввод только неотрицательных чисел!" sqref="G17 I17 K17 M17 O17 Q17 S17" xr:uid="{00000000-0002-0000-0500-000000000000}">
      <formula1>0</formula1>
      <formula2>9.99999999999999E+23</formula2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 xr:uid="{00000000-0002-0000-0500-000001000000}"/>
    <dataValidation type="whole" allowBlank="1" showErrorMessage="1" errorTitle="Ошибка" error="Допускается ввод только неотрицательных целых чисел!" sqref="G15:G16 I15:I16 K15:K16 M15:M16 O15:O16 Q15:Q16 S15:S16" xr:uid="{00000000-0002-0000-0500-000002000000}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H15:H17 J15:J17 L15:L17 N15:N17 P15:P17 R15:R17 T15:T17" xr:uid="{00000000-0002-0000-0500-000003000000}">
      <formula1>900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06"/>
  <dimension ref="A1:U92"/>
  <sheetViews>
    <sheetView showGridLines="0" topLeftCell="C4" zoomScaleNormal="100" workbookViewId="0"/>
  </sheetViews>
  <sheetFormatPr defaultColWidth="10.5703125" defaultRowHeight="15" x14ac:dyDescent="0.15"/>
  <cols>
    <col min="1" max="1" width="9.140625" style="29" hidden="1" customWidth="1"/>
    <col min="2" max="2" width="9.140625" style="15" hidden="1" customWidth="1"/>
    <col min="3" max="3" width="3.7109375" style="34" customWidth="1"/>
    <col min="4" max="4" width="9.7109375" style="15" customWidth="1"/>
    <col min="5" max="5" width="37.7109375" style="15" customWidth="1"/>
    <col min="6" max="6" width="66.85546875" style="15" customWidth="1"/>
    <col min="7" max="7" width="116" style="15" customWidth="1"/>
    <col min="8" max="8" width="93.42578125" style="149" customWidth="1"/>
    <col min="9" max="17" width="10.5703125" style="15"/>
    <col min="18" max="18" width="10.5703125" style="201"/>
    <col min="19" max="16384" width="10.5703125" style="15"/>
  </cols>
  <sheetData>
    <row r="1" spans="1:21" s="149" customFormat="1" ht="15" hidden="1" customHeight="1" x14ac:dyDescent="0.15">
      <c r="C1" s="192"/>
      <c r="G1" s="149">
        <v>4</v>
      </c>
      <c r="R1" s="202"/>
    </row>
    <row r="2" spans="1:21" s="149" customFormat="1" ht="15" hidden="1" customHeight="1" x14ac:dyDescent="0.15">
      <c r="C2" s="192"/>
      <c r="R2" s="202"/>
    </row>
    <row r="3" spans="1:21" s="149" customFormat="1" ht="15" hidden="1" customHeight="1" x14ac:dyDescent="0.15">
      <c r="C3" s="192"/>
      <c r="R3" s="202"/>
    </row>
    <row r="4" spans="1:21" ht="11.25" customHeight="1" x14ac:dyDescent="0.15">
      <c r="A4" s="15"/>
    </row>
    <row r="5" spans="1:21" x14ac:dyDescent="0.15">
      <c r="A5" s="15"/>
      <c r="D5" s="409" t="s">
        <v>258</v>
      </c>
      <c r="E5" s="409"/>
      <c r="F5" s="409"/>
      <c r="G5" s="409"/>
    </row>
    <row r="6" spans="1:21" ht="15" customHeight="1" x14ac:dyDescent="0.15">
      <c r="A6" s="15"/>
      <c r="D6" s="410" t="str">
        <f>IF(org=0,"Не определено",org)</f>
        <v>ООО "ТВС"</v>
      </c>
      <c r="E6" s="410"/>
      <c r="F6" s="410"/>
      <c r="G6" s="410"/>
    </row>
    <row r="7" spans="1:21" s="68" customFormat="1" x14ac:dyDescent="0.15">
      <c r="D7" s="292"/>
      <c r="E7" s="257"/>
      <c r="F7" s="257"/>
      <c r="G7" s="257"/>
      <c r="U7" s="206"/>
    </row>
    <row r="8" spans="1:21" customFormat="1" x14ac:dyDescent="0.15">
      <c r="C8" s="95">
        <v>22</v>
      </c>
      <c r="D8" s="413" t="s">
        <v>244</v>
      </c>
      <c r="E8" s="414"/>
      <c r="F8" s="414"/>
      <c r="G8" s="415"/>
      <c r="U8" s="210"/>
    </row>
    <row r="9" spans="1:21" ht="11.25" customHeight="1" x14ac:dyDescent="0.15">
      <c r="D9" s="406" t="s">
        <v>233</v>
      </c>
      <c r="E9" s="406"/>
      <c r="F9" s="406"/>
      <c r="G9" s="416" t="s">
        <v>234</v>
      </c>
    </row>
    <row r="10" spans="1:21" ht="11.25" customHeight="1" x14ac:dyDescent="0.15">
      <c r="D10" s="272" t="s">
        <v>25</v>
      </c>
      <c r="E10" s="273" t="s">
        <v>257</v>
      </c>
      <c r="F10" s="274" t="s">
        <v>223</v>
      </c>
      <c r="G10" s="417"/>
    </row>
    <row r="11" spans="1:21" ht="12" customHeight="1" x14ac:dyDescent="0.15">
      <c r="D11" s="289" t="s">
        <v>26</v>
      </c>
      <c r="E11" s="275">
        <v>2</v>
      </c>
      <c r="F11" s="276">
        <v>3</v>
      </c>
      <c r="G11" s="277">
        <v>4</v>
      </c>
    </row>
    <row r="12" spans="1:21" x14ac:dyDescent="0.15">
      <c r="D12" s="270">
        <v>1</v>
      </c>
      <c r="E12" s="278" t="s">
        <v>259</v>
      </c>
      <c r="F12" s="299" t="str">
        <f>IF(form_up_date="","",form_up_date)</f>
        <v>06.04.2023</v>
      </c>
      <c r="G12" s="301" t="s">
        <v>260</v>
      </c>
    </row>
    <row r="13" spans="1:21" ht="45" x14ac:dyDescent="0.15">
      <c r="D13" s="270" t="s">
        <v>271</v>
      </c>
      <c r="E13" s="278" t="s">
        <v>261</v>
      </c>
      <c r="F13" s="299" t="s">
        <v>3061</v>
      </c>
      <c r="G13" s="263" t="s">
        <v>333</v>
      </c>
    </row>
    <row r="14" spans="1:21" ht="22.5" x14ac:dyDescent="0.15">
      <c r="D14" s="270" t="s">
        <v>272</v>
      </c>
      <c r="E14" s="278" t="s">
        <v>262</v>
      </c>
      <c r="F14" s="299" t="s">
        <v>398</v>
      </c>
      <c r="G14" s="301" t="s">
        <v>263</v>
      </c>
    </row>
    <row r="15" spans="1:21" ht="22.5" x14ac:dyDescent="0.15">
      <c r="D15" s="270" t="s">
        <v>273</v>
      </c>
      <c r="E15" s="278" t="s">
        <v>264</v>
      </c>
      <c r="F15" s="300" t="s">
        <v>265</v>
      </c>
      <c r="G15" s="263"/>
    </row>
    <row r="16" spans="1:21" x14ac:dyDescent="0.15">
      <c r="D16" s="143" t="str">
        <f>D15&amp;".1"</f>
        <v>4.1.1</v>
      </c>
      <c r="E16" s="279" t="s">
        <v>3</v>
      </c>
      <c r="F16" s="299" t="str">
        <f>IF(region_name="","",region_name)</f>
        <v>Московская область</v>
      </c>
      <c r="G16" s="301" t="s">
        <v>266</v>
      </c>
    </row>
    <row r="17" spans="3:21" ht="22.5" x14ac:dyDescent="0.15">
      <c r="D17" s="270" t="s">
        <v>274</v>
      </c>
      <c r="E17" s="280" t="s">
        <v>267</v>
      </c>
      <c r="F17" s="299" t="s">
        <v>3029</v>
      </c>
      <c r="G17" s="305" t="s">
        <v>268</v>
      </c>
    </row>
    <row r="18" spans="3:21" ht="56.25" x14ac:dyDescent="0.15">
      <c r="D18" s="270" t="s">
        <v>275</v>
      </c>
      <c r="E18" s="281" t="s">
        <v>269</v>
      </c>
      <c r="F18" s="299" t="s">
        <v>3075</v>
      </c>
      <c r="G18" s="288" t="s">
        <v>332</v>
      </c>
    </row>
    <row r="19" spans="3:21" s="68" customFormat="1" x14ac:dyDescent="0.15">
      <c r="D19" s="292"/>
      <c r="E19" s="257"/>
      <c r="F19" s="257"/>
      <c r="G19" s="257"/>
      <c r="U19" s="206"/>
    </row>
    <row r="20" spans="3:21" customFormat="1" x14ac:dyDescent="0.15">
      <c r="C20" s="95">
        <v>25</v>
      </c>
      <c r="D20" s="413" t="s">
        <v>244</v>
      </c>
      <c r="E20" s="414"/>
      <c r="F20" s="414"/>
      <c r="G20" s="415"/>
      <c r="U20" s="210"/>
    </row>
    <row r="21" spans="3:21" ht="11.25" customHeight="1" x14ac:dyDescent="0.15">
      <c r="D21" s="406" t="s">
        <v>233</v>
      </c>
      <c r="E21" s="406"/>
      <c r="F21" s="406"/>
      <c r="G21" s="416" t="s">
        <v>234</v>
      </c>
    </row>
    <row r="22" spans="3:21" ht="11.25" customHeight="1" x14ac:dyDescent="0.15">
      <c r="D22" s="272" t="s">
        <v>25</v>
      </c>
      <c r="E22" s="273" t="s">
        <v>257</v>
      </c>
      <c r="F22" s="274" t="s">
        <v>223</v>
      </c>
      <c r="G22" s="417"/>
    </row>
    <row r="23" spans="3:21" ht="12" customHeight="1" x14ac:dyDescent="0.15">
      <c r="D23" s="289" t="s">
        <v>26</v>
      </c>
      <c r="E23" s="275">
        <v>2</v>
      </c>
      <c r="F23" s="276">
        <v>3</v>
      </c>
      <c r="G23" s="277">
        <v>4</v>
      </c>
    </row>
    <row r="24" spans="3:21" x14ac:dyDescent="0.15">
      <c r="D24" s="270">
        <v>1</v>
      </c>
      <c r="E24" s="278" t="s">
        <v>259</v>
      </c>
      <c r="F24" s="299" t="str">
        <f>IF(form_up_date="","",form_up_date)</f>
        <v>06.04.2023</v>
      </c>
      <c r="G24" s="301" t="s">
        <v>260</v>
      </c>
    </row>
    <row r="25" spans="3:21" ht="45" x14ac:dyDescent="0.15">
      <c r="D25" s="270" t="s">
        <v>271</v>
      </c>
      <c r="E25" s="278" t="s">
        <v>261</v>
      </c>
      <c r="F25" s="299" t="s">
        <v>3062</v>
      </c>
      <c r="G25" s="263" t="s">
        <v>333</v>
      </c>
    </row>
    <row r="26" spans="3:21" ht="22.5" x14ac:dyDescent="0.15">
      <c r="D26" s="270" t="s">
        <v>272</v>
      </c>
      <c r="E26" s="278" t="s">
        <v>262</v>
      </c>
      <c r="F26" s="299" t="s">
        <v>398</v>
      </c>
      <c r="G26" s="301" t="s">
        <v>263</v>
      </c>
    </row>
    <row r="27" spans="3:21" ht="22.5" x14ac:dyDescent="0.15">
      <c r="D27" s="270" t="s">
        <v>273</v>
      </c>
      <c r="E27" s="278" t="s">
        <v>264</v>
      </c>
      <c r="F27" s="300" t="s">
        <v>265</v>
      </c>
      <c r="G27" s="263"/>
    </row>
    <row r="28" spans="3:21" x14ac:dyDescent="0.15">
      <c r="D28" s="143" t="str">
        <f>D27&amp;".1"</f>
        <v>4.1.1</v>
      </c>
      <c r="E28" s="279" t="s">
        <v>3</v>
      </c>
      <c r="F28" s="299" t="str">
        <f>IF(region_name="","",region_name)</f>
        <v>Московская область</v>
      </c>
      <c r="G28" s="301" t="s">
        <v>266</v>
      </c>
    </row>
    <row r="29" spans="3:21" ht="22.5" x14ac:dyDescent="0.15">
      <c r="D29" s="270" t="s">
        <v>274</v>
      </c>
      <c r="E29" s="280" t="s">
        <v>267</v>
      </c>
      <c r="F29" s="299" t="s">
        <v>2967</v>
      </c>
      <c r="G29" s="305" t="s">
        <v>268</v>
      </c>
    </row>
    <row r="30" spans="3:21" ht="56.25" x14ac:dyDescent="0.15">
      <c r="D30" s="270" t="s">
        <v>275</v>
      </c>
      <c r="E30" s="281" t="s">
        <v>269</v>
      </c>
      <c r="F30" s="299" t="s">
        <v>3076</v>
      </c>
      <c r="G30" s="288" t="s">
        <v>332</v>
      </c>
    </row>
    <row r="31" spans="3:21" s="68" customFormat="1" x14ac:dyDescent="0.15">
      <c r="D31" s="292"/>
      <c r="E31" s="257"/>
      <c r="F31" s="257"/>
      <c r="G31" s="257"/>
      <c r="U31" s="206"/>
    </row>
    <row r="32" spans="3:21" customFormat="1" x14ac:dyDescent="0.15">
      <c r="C32" s="95">
        <v>28</v>
      </c>
      <c r="D32" s="413" t="s">
        <v>244</v>
      </c>
      <c r="E32" s="414"/>
      <c r="F32" s="414"/>
      <c r="G32" s="415"/>
      <c r="U32" s="210"/>
    </row>
    <row r="33" spans="3:21" ht="11.25" customHeight="1" x14ac:dyDescent="0.15">
      <c r="D33" s="406" t="s">
        <v>233</v>
      </c>
      <c r="E33" s="406"/>
      <c r="F33" s="406"/>
      <c r="G33" s="416" t="s">
        <v>234</v>
      </c>
    </row>
    <row r="34" spans="3:21" ht="11.25" customHeight="1" x14ac:dyDescent="0.15">
      <c r="D34" s="272" t="s">
        <v>25</v>
      </c>
      <c r="E34" s="273" t="s">
        <v>257</v>
      </c>
      <c r="F34" s="274" t="s">
        <v>223</v>
      </c>
      <c r="G34" s="417"/>
    </row>
    <row r="35" spans="3:21" ht="12" customHeight="1" x14ac:dyDescent="0.15">
      <c r="D35" s="289" t="s">
        <v>26</v>
      </c>
      <c r="E35" s="275">
        <v>2</v>
      </c>
      <c r="F35" s="276">
        <v>3</v>
      </c>
      <c r="G35" s="277">
        <v>4</v>
      </c>
    </row>
    <row r="36" spans="3:21" x14ac:dyDescent="0.15">
      <c r="D36" s="270">
        <v>1</v>
      </c>
      <c r="E36" s="278" t="s">
        <v>259</v>
      </c>
      <c r="F36" s="299" t="str">
        <f>IF(form_up_date="","",form_up_date)</f>
        <v>06.04.2023</v>
      </c>
      <c r="G36" s="301" t="s">
        <v>260</v>
      </c>
    </row>
    <row r="37" spans="3:21" ht="112.5" x14ac:dyDescent="0.15">
      <c r="D37" s="270" t="s">
        <v>271</v>
      </c>
      <c r="E37" s="278" t="s">
        <v>261</v>
      </c>
      <c r="F37" s="299" t="s">
        <v>3063</v>
      </c>
      <c r="G37" s="263" t="s">
        <v>333</v>
      </c>
    </row>
    <row r="38" spans="3:21" ht="22.5" x14ac:dyDescent="0.15">
      <c r="D38" s="270" t="s">
        <v>272</v>
      </c>
      <c r="E38" s="278" t="s">
        <v>262</v>
      </c>
      <c r="F38" s="299" t="s">
        <v>398</v>
      </c>
      <c r="G38" s="301" t="s">
        <v>263</v>
      </c>
    </row>
    <row r="39" spans="3:21" ht="22.5" x14ac:dyDescent="0.15">
      <c r="D39" s="270" t="s">
        <v>273</v>
      </c>
      <c r="E39" s="278" t="s">
        <v>264</v>
      </c>
      <c r="F39" s="300" t="s">
        <v>265</v>
      </c>
      <c r="G39" s="263"/>
    </row>
    <row r="40" spans="3:21" x14ac:dyDescent="0.15">
      <c r="D40" s="143" t="str">
        <f>D39&amp;".1"</f>
        <v>4.1.1</v>
      </c>
      <c r="E40" s="279" t="s">
        <v>3</v>
      </c>
      <c r="F40" s="299" t="str">
        <f>IF(region_name="","",region_name)</f>
        <v>Московская область</v>
      </c>
      <c r="G40" s="301" t="s">
        <v>266</v>
      </c>
    </row>
    <row r="41" spans="3:21" ht="22.5" x14ac:dyDescent="0.15">
      <c r="D41" s="270" t="s">
        <v>274</v>
      </c>
      <c r="E41" s="280" t="s">
        <v>267</v>
      </c>
      <c r="F41" s="299" t="s">
        <v>2985</v>
      </c>
      <c r="G41" s="305" t="s">
        <v>268</v>
      </c>
    </row>
    <row r="42" spans="3:21" ht="56.25" x14ac:dyDescent="0.15">
      <c r="D42" s="270" t="s">
        <v>275</v>
      </c>
      <c r="E42" s="281" t="s">
        <v>269</v>
      </c>
      <c r="F42" s="299" t="s">
        <v>3077</v>
      </c>
      <c r="G42" s="288" t="s">
        <v>332</v>
      </c>
    </row>
    <row r="43" spans="3:21" s="68" customFormat="1" x14ac:dyDescent="0.15">
      <c r="D43" s="292"/>
      <c r="E43" s="257"/>
      <c r="F43" s="257"/>
      <c r="G43" s="257"/>
      <c r="U43" s="206"/>
    </row>
    <row r="44" spans="3:21" customFormat="1" x14ac:dyDescent="0.15">
      <c r="C44" s="95">
        <v>31</v>
      </c>
      <c r="D44" s="413" t="s">
        <v>244</v>
      </c>
      <c r="E44" s="414"/>
      <c r="F44" s="414"/>
      <c r="G44" s="415"/>
      <c r="U44" s="210"/>
    </row>
    <row r="45" spans="3:21" ht="11.25" customHeight="1" x14ac:dyDescent="0.15">
      <c r="D45" s="406" t="s">
        <v>233</v>
      </c>
      <c r="E45" s="406"/>
      <c r="F45" s="406"/>
      <c r="G45" s="416" t="s">
        <v>234</v>
      </c>
    </row>
    <row r="46" spans="3:21" ht="11.25" customHeight="1" x14ac:dyDescent="0.15">
      <c r="D46" s="272" t="s">
        <v>25</v>
      </c>
      <c r="E46" s="273" t="s">
        <v>257</v>
      </c>
      <c r="F46" s="274" t="s">
        <v>223</v>
      </c>
      <c r="G46" s="417"/>
    </row>
    <row r="47" spans="3:21" ht="12" customHeight="1" x14ac:dyDescent="0.15">
      <c r="D47" s="289" t="s">
        <v>26</v>
      </c>
      <c r="E47" s="275">
        <v>2</v>
      </c>
      <c r="F47" s="276">
        <v>3</v>
      </c>
      <c r="G47" s="277">
        <v>4</v>
      </c>
    </row>
    <row r="48" spans="3:21" x14ac:dyDescent="0.15">
      <c r="D48" s="270">
        <v>1</v>
      </c>
      <c r="E48" s="278" t="s">
        <v>259</v>
      </c>
      <c r="F48" s="299" t="str">
        <f>IF(form_up_date="","",form_up_date)</f>
        <v>06.04.2023</v>
      </c>
      <c r="G48" s="301" t="s">
        <v>260</v>
      </c>
    </row>
    <row r="49" spans="3:21" ht="45" x14ac:dyDescent="0.15">
      <c r="D49" s="270" t="s">
        <v>271</v>
      </c>
      <c r="E49" s="278" t="s">
        <v>261</v>
      </c>
      <c r="F49" s="299" t="s">
        <v>3064</v>
      </c>
      <c r="G49" s="263" t="s">
        <v>333</v>
      </c>
    </row>
    <row r="50" spans="3:21" ht="22.5" x14ac:dyDescent="0.15">
      <c r="D50" s="270" t="s">
        <v>272</v>
      </c>
      <c r="E50" s="278" t="s">
        <v>262</v>
      </c>
      <c r="F50" s="299" t="s">
        <v>398</v>
      </c>
      <c r="G50" s="301" t="s">
        <v>263</v>
      </c>
    </row>
    <row r="51" spans="3:21" ht="22.5" x14ac:dyDescent="0.15">
      <c r="D51" s="270" t="s">
        <v>273</v>
      </c>
      <c r="E51" s="278" t="s">
        <v>264</v>
      </c>
      <c r="F51" s="300" t="s">
        <v>265</v>
      </c>
      <c r="G51" s="263"/>
    </row>
    <row r="52" spans="3:21" x14ac:dyDescent="0.15">
      <c r="D52" s="143" t="str">
        <f>D51&amp;".1"</f>
        <v>4.1.1</v>
      </c>
      <c r="E52" s="279" t="s">
        <v>3</v>
      </c>
      <c r="F52" s="299" t="str">
        <f>IF(region_name="","",region_name)</f>
        <v>Московская область</v>
      </c>
      <c r="G52" s="301" t="s">
        <v>266</v>
      </c>
    </row>
    <row r="53" spans="3:21" ht="22.5" x14ac:dyDescent="0.15">
      <c r="D53" s="270" t="s">
        <v>274</v>
      </c>
      <c r="E53" s="280" t="s">
        <v>267</v>
      </c>
      <c r="F53" s="299" t="s">
        <v>2947</v>
      </c>
      <c r="G53" s="305" t="s">
        <v>268</v>
      </c>
    </row>
    <row r="54" spans="3:21" ht="56.25" x14ac:dyDescent="0.15">
      <c r="D54" s="270" t="s">
        <v>275</v>
      </c>
      <c r="E54" s="281" t="s">
        <v>269</v>
      </c>
      <c r="F54" s="299" t="s">
        <v>3078</v>
      </c>
      <c r="G54" s="288" t="s">
        <v>332</v>
      </c>
    </row>
    <row r="55" spans="3:21" s="68" customFormat="1" x14ac:dyDescent="0.15">
      <c r="D55" s="292"/>
      <c r="E55" s="257"/>
      <c r="F55" s="257"/>
      <c r="G55" s="257"/>
      <c r="U55" s="206"/>
    </row>
    <row r="56" spans="3:21" customFormat="1" x14ac:dyDescent="0.15">
      <c r="C56" s="95">
        <v>34</v>
      </c>
      <c r="D56" s="413" t="s">
        <v>244</v>
      </c>
      <c r="E56" s="414"/>
      <c r="F56" s="414"/>
      <c r="G56" s="415"/>
      <c r="U56" s="210"/>
    </row>
    <row r="57" spans="3:21" ht="11.25" customHeight="1" x14ac:dyDescent="0.15">
      <c r="D57" s="406" t="s">
        <v>233</v>
      </c>
      <c r="E57" s="406"/>
      <c r="F57" s="406"/>
      <c r="G57" s="416" t="s">
        <v>234</v>
      </c>
    </row>
    <row r="58" spans="3:21" ht="11.25" customHeight="1" x14ac:dyDescent="0.15">
      <c r="D58" s="272" t="s">
        <v>25</v>
      </c>
      <c r="E58" s="273" t="s">
        <v>257</v>
      </c>
      <c r="F58" s="274" t="s">
        <v>223</v>
      </c>
      <c r="G58" s="417"/>
    </row>
    <row r="59" spans="3:21" ht="12" customHeight="1" x14ac:dyDescent="0.15">
      <c r="D59" s="289" t="s">
        <v>26</v>
      </c>
      <c r="E59" s="275">
        <v>2</v>
      </c>
      <c r="F59" s="276">
        <v>3</v>
      </c>
      <c r="G59" s="277">
        <v>4</v>
      </c>
    </row>
    <row r="60" spans="3:21" x14ac:dyDescent="0.15">
      <c r="D60" s="270">
        <v>1</v>
      </c>
      <c r="E60" s="278" t="s">
        <v>259</v>
      </c>
      <c r="F60" s="299" t="str">
        <f>IF(form_up_date="","",form_up_date)</f>
        <v>06.04.2023</v>
      </c>
      <c r="G60" s="301" t="s">
        <v>260</v>
      </c>
    </row>
    <row r="61" spans="3:21" ht="45" x14ac:dyDescent="0.15">
      <c r="D61" s="270" t="s">
        <v>271</v>
      </c>
      <c r="E61" s="278" t="s">
        <v>261</v>
      </c>
      <c r="F61" s="299" t="s">
        <v>3065</v>
      </c>
      <c r="G61" s="263" t="s">
        <v>333</v>
      </c>
    </row>
    <row r="62" spans="3:21" ht="22.5" x14ac:dyDescent="0.15">
      <c r="D62" s="270" t="s">
        <v>272</v>
      </c>
      <c r="E62" s="278" t="s">
        <v>262</v>
      </c>
      <c r="F62" s="299" t="s">
        <v>398</v>
      </c>
      <c r="G62" s="301" t="s">
        <v>263</v>
      </c>
    </row>
    <row r="63" spans="3:21" ht="22.5" x14ac:dyDescent="0.15">
      <c r="D63" s="270" t="s">
        <v>273</v>
      </c>
      <c r="E63" s="278" t="s">
        <v>264</v>
      </c>
      <c r="F63" s="300" t="s">
        <v>265</v>
      </c>
      <c r="G63" s="263"/>
    </row>
    <row r="64" spans="3:21" x14ac:dyDescent="0.15">
      <c r="D64" s="143" t="str">
        <f>D63&amp;".1"</f>
        <v>4.1.1</v>
      </c>
      <c r="E64" s="279" t="s">
        <v>3</v>
      </c>
      <c r="F64" s="299" t="str">
        <f>IF(region_name="","",region_name)</f>
        <v>Московская область</v>
      </c>
      <c r="G64" s="301" t="s">
        <v>266</v>
      </c>
    </row>
    <row r="65" spans="3:21" ht="22.5" x14ac:dyDescent="0.15">
      <c r="D65" s="270" t="s">
        <v>274</v>
      </c>
      <c r="E65" s="280" t="s">
        <v>267</v>
      </c>
      <c r="F65" s="299" t="s">
        <v>2955</v>
      </c>
      <c r="G65" s="305" t="s">
        <v>268</v>
      </c>
    </row>
    <row r="66" spans="3:21" ht="56.25" x14ac:dyDescent="0.15">
      <c r="D66" s="270" t="s">
        <v>275</v>
      </c>
      <c r="E66" s="281" t="s">
        <v>269</v>
      </c>
      <c r="F66" s="299" t="s">
        <v>3079</v>
      </c>
      <c r="G66" s="288" t="s">
        <v>332</v>
      </c>
    </row>
    <row r="67" spans="3:21" s="68" customFormat="1" x14ac:dyDescent="0.15">
      <c r="D67" s="292"/>
      <c r="E67" s="257"/>
      <c r="F67" s="257"/>
      <c r="G67" s="257"/>
      <c r="U67" s="206"/>
    </row>
    <row r="68" spans="3:21" customFormat="1" x14ac:dyDescent="0.15">
      <c r="C68" s="95">
        <v>37</v>
      </c>
      <c r="D68" s="413" t="s">
        <v>244</v>
      </c>
      <c r="E68" s="414"/>
      <c r="F68" s="414"/>
      <c r="G68" s="415"/>
      <c r="U68" s="210"/>
    </row>
    <row r="69" spans="3:21" ht="11.25" customHeight="1" x14ac:dyDescent="0.15">
      <c r="D69" s="406" t="s">
        <v>233</v>
      </c>
      <c r="E69" s="406"/>
      <c r="F69" s="406"/>
      <c r="G69" s="416" t="s">
        <v>234</v>
      </c>
    </row>
    <row r="70" spans="3:21" ht="11.25" customHeight="1" x14ac:dyDescent="0.15">
      <c r="D70" s="272" t="s">
        <v>25</v>
      </c>
      <c r="E70" s="273" t="s">
        <v>257</v>
      </c>
      <c r="F70" s="274" t="s">
        <v>223</v>
      </c>
      <c r="G70" s="417"/>
    </row>
    <row r="71" spans="3:21" ht="12" customHeight="1" x14ac:dyDescent="0.15">
      <c r="D71" s="289" t="s">
        <v>26</v>
      </c>
      <c r="E71" s="275">
        <v>2</v>
      </c>
      <c r="F71" s="276">
        <v>3</v>
      </c>
      <c r="G71" s="277">
        <v>4</v>
      </c>
    </row>
    <row r="72" spans="3:21" x14ac:dyDescent="0.15">
      <c r="D72" s="270">
        <v>1</v>
      </c>
      <c r="E72" s="278" t="s">
        <v>259</v>
      </c>
      <c r="F72" s="299" t="str">
        <f>IF(form_up_date="","",form_up_date)</f>
        <v>06.04.2023</v>
      </c>
      <c r="G72" s="301" t="s">
        <v>260</v>
      </c>
    </row>
    <row r="73" spans="3:21" ht="45" x14ac:dyDescent="0.15">
      <c r="D73" s="270" t="s">
        <v>271</v>
      </c>
      <c r="E73" s="278" t="s">
        <v>261</v>
      </c>
      <c r="F73" s="299" t="s">
        <v>3066</v>
      </c>
      <c r="G73" s="263" t="s">
        <v>333</v>
      </c>
    </row>
    <row r="74" spans="3:21" ht="22.5" x14ac:dyDescent="0.15">
      <c r="D74" s="270" t="s">
        <v>272</v>
      </c>
      <c r="E74" s="278" t="s">
        <v>262</v>
      </c>
      <c r="F74" s="299" t="s">
        <v>398</v>
      </c>
      <c r="G74" s="301" t="s">
        <v>263</v>
      </c>
    </row>
    <row r="75" spans="3:21" ht="22.5" x14ac:dyDescent="0.15">
      <c r="D75" s="270" t="s">
        <v>273</v>
      </c>
      <c r="E75" s="278" t="s">
        <v>264</v>
      </c>
      <c r="F75" s="300" t="s">
        <v>265</v>
      </c>
      <c r="G75" s="263"/>
    </row>
    <row r="76" spans="3:21" x14ac:dyDescent="0.15">
      <c r="D76" s="143" t="str">
        <f>D75&amp;".1"</f>
        <v>4.1.1</v>
      </c>
      <c r="E76" s="279" t="s">
        <v>3</v>
      </c>
      <c r="F76" s="299" t="str">
        <f>IF(region_name="","",region_name)</f>
        <v>Московская область</v>
      </c>
      <c r="G76" s="301" t="s">
        <v>266</v>
      </c>
    </row>
    <row r="77" spans="3:21" ht="22.5" x14ac:dyDescent="0.15">
      <c r="D77" s="270" t="s">
        <v>274</v>
      </c>
      <c r="E77" s="280" t="s">
        <v>267</v>
      </c>
      <c r="F77" s="299" t="s">
        <v>3019</v>
      </c>
      <c r="G77" s="305" t="s">
        <v>268</v>
      </c>
    </row>
    <row r="78" spans="3:21" ht="56.25" x14ac:dyDescent="0.15">
      <c r="D78" s="270" t="s">
        <v>275</v>
      </c>
      <c r="E78" s="281" t="s">
        <v>269</v>
      </c>
      <c r="F78" s="299" t="s">
        <v>3080</v>
      </c>
      <c r="G78" s="288" t="s">
        <v>332</v>
      </c>
    </row>
    <row r="79" spans="3:21" s="68" customFormat="1" x14ac:dyDescent="0.15">
      <c r="D79" s="292"/>
      <c r="E79" s="257"/>
      <c r="F79" s="257"/>
      <c r="G79" s="257"/>
      <c r="U79" s="206"/>
    </row>
    <row r="80" spans="3:21" customFormat="1" x14ac:dyDescent="0.15">
      <c r="C80" s="95">
        <v>40</v>
      </c>
      <c r="D80" s="413" t="s">
        <v>244</v>
      </c>
      <c r="E80" s="414"/>
      <c r="F80" s="414"/>
      <c r="G80" s="415"/>
      <c r="U80" s="210"/>
    </row>
    <row r="81" spans="1:7" ht="11.25" customHeight="1" x14ac:dyDescent="0.15">
      <c r="D81" s="406" t="s">
        <v>233</v>
      </c>
      <c r="E81" s="406"/>
      <c r="F81" s="406"/>
      <c r="G81" s="416" t="s">
        <v>234</v>
      </c>
    </row>
    <row r="82" spans="1:7" ht="11.25" customHeight="1" x14ac:dyDescent="0.15">
      <c r="D82" s="272" t="s">
        <v>25</v>
      </c>
      <c r="E82" s="273" t="s">
        <v>257</v>
      </c>
      <c r="F82" s="274" t="s">
        <v>223</v>
      </c>
      <c r="G82" s="417"/>
    </row>
    <row r="83" spans="1:7" ht="12" customHeight="1" x14ac:dyDescent="0.15">
      <c r="D83" s="289" t="s">
        <v>26</v>
      </c>
      <c r="E83" s="275">
        <v>2</v>
      </c>
      <c r="F83" s="276">
        <v>3</v>
      </c>
      <c r="G83" s="277">
        <v>4</v>
      </c>
    </row>
    <row r="84" spans="1:7" x14ac:dyDescent="0.15">
      <c r="D84" s="270">
        <v>1</v>
      </c>
      <c r="E84" s="278" t="s">
        <v>259</v>
      </c>
      <c r="F84" s="299" t="str">
        <f>IF(form_up_date="","",form_up_date)</f>
        <v>06.04.2023</v>
      </c>
      <c r="G84" s="301" t="s">
        <v>260</v>
      </c>
    </row>
    <row r="85" spans="1:7" ht="45" x14ac:dyDescent="0.15">
      <c r="D85" s="270" t="s">
        <v>271</v>
      </c>
      <c r="E85" s="278" t="s">
        <v>261</v>
      </c>
      <c r="F85" s="299" t="s">
        <v>3067</v>
      </c>
      <c r="G85" s="263" t="s">
        <v>333</v>
      </c>
    </row>
    <row r="86" spans="1:7" ht="22.5" x14ac:dyDescent="0.15">
      <c r="D86" s="270" t="s">
        <v>272</v>
      </c>
      <c r="E86" s="278" t="s">
        <v>262</v>
      </c>
      <c r="F86" s="299" t="s">
        <v>398</v>
      </c>
      <c r="G86" s="301" t="s">
        <v>263</v>
      </c>
    </row>
    <row r="87" spans="1:7" ht="22.5" x14ac:dyDescent="0.15">
      <c r="D87" s="270" t="s">
        <v>273</v>
      </c>
      <c r="E87" s="278" t="s">
        <v>264</v>
      </c>
      <c r="F87" s="300" t="s">
        <v>265</v>
      </c>
      <c r="G87" s="263"/>
    </row>
    <row r="88" spans="1:7" x14ac:dyDescent="0.15">
      <c r="D88" s="143" t="str">
        <f>D87&amp;".1"</f>
        <v>4.1.1</v>
      </c>
      <c r="E88" s="279" t="s">
        <v>3</v>
      </c>
      <c r="F88" s="299" t="str">
        <f>IF(region_name="","",region_name)</f>
        <v>Московская область</v>
      </c>
      <c r="G88" s="301" t="s">
        <v>266</v>
      </c>
    </row>
    <row r="89" spans="1:7" ht="22.5" x14ac:dyDescent="0.15">
      <c r="D89" s="270" t="s">
        <v>274</v>
      </c>
      <c r="E89" s="280" t="s">
        <v>267</v>
      </c>
      <c r="F89" s="299" t="s">
        <v>3003</v>
      </c>
      <c r="G89" s="305" t="s">
        <v>268</v>
      </c>
    </row>
    <row r="90" spans="1:7" ht="56.25" x14ac:dyDescent="0.15">
      <c r="D90" s="270" t="s">
        <v>275</v>
      </c>
      <c r="E90" s="281" t="s">
        <v>269</v>
      </c>
      <c r="F90" s="299" t="s">
        <v>3081</v>
      </c>
      <c r="G90" s="288" t="s">
        <v>332</v>
      </c>
    </row>
    <row r="91" spans="1:7" x14ac:dyDescent="0.15">
      <c r="A91" s="15"/>
      <c r="D91" s="282"/>
      <c r="E91" s="283"/>
      <c r="F91" s="284"/>
      <c r="G91" s="285"/>
    </row>
    <row r="92" spans="1:7" x14ac:dyDescent="0.15">
      <c r="A92" s="15"/>
      <c r="D92" s="286"/>
      <c r="E92" s="418" t="s">
        <v>270</v>
      </c>
      <c r="F92" s="418"/>
      <c r="G92" s="287"/>
    </row>
  </sheetData>
  <sheetProtection algorithmName="SHA-512" hashValue="hMmjuxCvvVWISewcDyxmg8xdl4HO1OQW+P67PxZ0GDYrGSLEPrlIN5YVtlXvCFExsVDkS81Zlz9tL/BFgU5Xjg==" saltValue="tTlJmrz1lzCZ5Z/l0R6RNA==" spinCount="100000" sheet="1" objects="1" scenarios="1" formatColumns="0" formatRows="0"/>
  <mergeCells count="24">
    <mergeCell ref="E92:F92"/>
    <mergeCell ref="D45:F45"/>
    <mergeCell ref="G45:G46"/>
    <mergeCell ref="D56:G56"/>
    <mergeCell ref="D57:F57"/>
    <mergeCell ref="G57:G58"/>
    <mergeCell ref="D68:G68"/>
    <mergeCell ref="D69:F69"/>
    <mergeCell ref="G69:G70"/>
    <mergeCell ref="D80:G80"/>
    <mergeCell ref="D81:F81"/>
    <mergeCell ref="G81:G82"/>
    <mergeCell ref="D44:G44"/>
    <mergeCell ref="D5:G5"/>
    <mergeCell ref="D6:G6"/>
    <mergeCell ref="D8:G8"/>
    <mergeCell ref="D9:F9"/>
    <mergeCell ref="G9:G10"/>
    <mergeCell ref="D20:G20"/>
    <mergeCell ref="D21:F21"/>
    <mergeCell ref="G21:G22"/>
    <mergeCell ref="D32:G32"/>
    <mergeCell ref="D33:F33"/>
    <mergeCell ref="G33:G34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91:G92" xr:uid="{00000000-0002-0000-0600-000000000000}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02">
    <pageSetUpPr fitToPage="1"/>
  </sheetPr>
  <dimension ref="A1:U92"/>
  <sheetViews>
    <sheetView showGridLines="0" topLeftCell="C4" zoomScaleNormal="100" workbookViewId="0"/>
  </sheetViews>
  <sheetFormatPr defaultColWidth="10.5703125" defaultRowHeight="15" x14ac:dyDescent="0.15"/>
  <cols>
    <col min="1" max="1" width="9.140625" style="29" hidden="1" customWidth="1"/>
    <col min="2" max="2" width="9.140625" style="15" hidden="1" customWidth="1"/>
    <col min="3" max="3" width="3.7109375" style="34" customWidth="1"/>
    <col min="4" max="4" width="9.7109375" style="15" customWidth="1"/>
    <col min="5" max="5" width="37.7109375" style="15" customWidth="1"/>
    <col min="6" max="6" width="66.85546875" style="15" customWidth="1"/>
    <col min="7" max="7" width="116" style="15" customWidth="1"/>
    <col min="8" max="8" width="93.42578125" style="149" customWidth="1"/>
    <col min="9" max="17" width="10.5703125" style="15"/>
    <col min="18" max="18" width="10.5703125" style="201"/>
    <col min="19" max="16384" width="10.5703125" style="15"/>
  </cols>
  <sheetData>
    <row r="1" spans="1:21" s="149" customFormat="1" ht="15" hidden="1" customHeight="1" x14ac:dyDescent="0.15">
      <c r="C1" s="192"/>
      <c r="G1" s="149">
        <v>4</v>
      </c>
      <c r="R1" s="202"/>
    </row>
    <row r="2" spans="1:21" s="149" customFormat="1" ht="15" hidden="1" customHeight="1" x14ac:dyDescent="0.15">
      <c r="C2" s="192"/>
      <c r="R2" s="202"/>
    </row>
    <row r="3" spans="1:21" s="149" customFormat="1" ht="15" hidden="1" customHeight="1" x14ac:dyDescent="0.15">
      <c r="C3" s="192"/>
      <c r="R3" s="202"/>
    </row>
    <row r="4" spans="1:21" ht="11.25" customHeight="1" x14ac:dyDescent="0.15">
      <c r="A4" s="15"/>
    </row>
    <row r="5" spans="1:21" x14ac:dyDescent="0.15">
      <c r="A5" s="15"/>
      <c r="D5" s="409" t="s">
        <v>258</v>
      </c>
      <c r="E5" s="409"/>
      <c r="F5" s="409"/>
      <c r="G5" s="409"/>
    </row>
    <row r="6" spans="1:21" ht="15" customHeight="1" x14ac:dyDescent="0.15">
      <c r="A6" s="15"/>
      <c r="D6" s="410" t="str">
        <f>IF(org=0,"Не определено",org)</f>
        <v>ООО "ТВС"</v>
      </c>
      <c r="E6" s="410"/>
      <c r="F6" s="410"/>
      <c r="G6" s="410"/>
    </row>
    <row r="7" spans="1:21" s="68" customFormat="1" x14ac:dyDescent="0.15">
      <c r="D7" s="292"/>
      <c r="E7" s="257"/>
      <c r="F7" s="257"/>
      <c r="G7" s="257"/>
      <c r="U7" s="206"/>
    </row>
    <row r="8" spans="1:21" customFormat="1" x14ac:dyDescent="0.15">
      <c r="C8" s="95">
        <v>22</v>
      </c>
      <c r="D8" s="413" t="s">
        <v>244</v>
      </c>
      <c r="E8" s="414"/>
      <c r="F8" s="414"/>
      <c r="G8" s="415"/>
      <c r="U8" s="210"/>
    </row>
    <row r="9" spans="1:21" ht="11.25" customHeight="1" x14ac:dyDescent="0.15">
      <c r="D9" s="406" t="s">
        <v>233</v>
      </c>
      <c r="E9" s="406"/>
      <c r="F9" s="406"/>
      <c r="G9" s="416" t="s">
        <v>234</v>
      </c>
    </row>
    <row r="10" spans="1:21" ht="11.25" customHeight="1" x14ac:dyDescent="0.15">
      <c r="D10" s="272" t="s">
        <v>25</v>
      </c>
      <c r="E10" s="273" t="s">
        <v>257</v>
      </c>
      <c r="F10" s="274" t="s">
        <v>223</v>
      </c>
      <c r="G10" s="417"/>
    </row>
    <row r="11" spans="1:21" ht="12" customHeight="1" x14ac:dyDescent="0.15">
      <c r="D11" s="289" t="s">
        <v>26</v>
      </c>
      <c r="E11" s="275">
        <v>2</v>
      </c>
      <c r="F11" s="276">
        <v>3</v>
      </c>
      <c r="G11" s="277">
        <v>4</v>
      </c>
    </row>
    <row r="12" spans="1:21" x14ac:dyDescent="0.15">
      <c r="D12" s="270">
        <v>1</v>
      </c>
      <c r="E12" s="278" t="s">
        <v>259</v>
      </c>
      <c r="F12" s="299" t="str">
        <f>IF(form_up_date="","",form_up_date)</f>
        <v>06.04.2023</v>
      </c>
      <c r="G12" s="301" t="s">
        <v>260</v>
      </c>
    </row>
    <row r="13" spans="1:21" ht="45" x14ac:dyDescent="0.15">
      <c r="D13" s="270" t="s">
        <v>271</v>
      </c>
      <c r="E13" s="278" t="s">
        <v>261</v>
      </c>
      <c r="F13" s="299" t="s">
        <v>3061</v>
      </c>
      <c r="G13" s="263" t="s">
        <v>333</v>
      </c>
    </row>
    <row r="14" spans="1:21" ht="22.5" x14ac:dyDescent="0.15">
      <c r="D14" s="270" t="s">
        <v>272</v>
      </c>
      <c r="E14" s="278" t="s">
        <v>262</v>
      </c>
      <c r="F14" s="299" t="s">
        <v>398</v>
      </c>
      <c r="G14" s="301" t="s">
        <v>263</v>
      </c>
    </row>
    <row r="15" spans="1:21" ht="22.5" x14ac:dyDescent="0.15">
      <c r="D15" s="270" t="s">
        <v>273</v>
      </c>
      <c r="E15" s="278" t="s">
        <v>264</v>
      </c>
      <c r="F15" s="300" t="s">
        <v>265</v>
      </c>
      <c r="G15" s="263"/>
    </row>
    <row r="16" spans="1:21" x14ac:dyDescent="0.15">
      <c r="D16" s="143" t="str">
        <f>D15&amp;".1"</f>
        <v>4.1.1</v>
      </c>
      <c r="E16" s="279" t="s">
        <v>3</v>
      </c>
      <c r="F16" s="299" t="str">
        <f>IF(region_name="","",region_name)</f>
        <v>Московская область</v>
      </c>
      <c r="G16" s="301" t="s">
        <v>266</v>
      </c>
    </row>
    <row r="17" spans="3:21" ht="22.5" x14ac:dyDescent="0.15">
      <c r="D17" s="270" t="s">
        <v>274</v>
      </c>
      <c r="E17" s="280" t="s">
        <v>267</v>
      </c>
      <c r="F17" s="299" t="s">
        <v>3029</v>
      </c>
      <c r="G17" s="305" t="s">
        <v>268</v>
      </c>
    </row>
    <row r="18" spans="3:21" ht="56.25" x14ac:dyDescent="0.15">
      <c r="D18" s="270" t="s">
        <v>275</v>
      </c>
      <c r="E18" s="281" t="s">
        <v>269</v>
      </c>
      <c r="F18" s="299" t="s">
        <v>3075</v>
      </c>
      <c r="G18" s="288" t="s">
        <v>332</v>
      </c>
    </row>
    <row r="19" spans="3:21" s="68" customFormat="1" x14ac:dyDescent="0.15">
      <c r="D19" s="292"/>
      <c r="E19" s="257"/>
      <c r="F19" s="257"/>
      <c r="G19" s="257"/>
      <c r="U19" s="206"/>
    </row>
    <row r="20" spans="3:21" customFormat="1" x14ac:dyDescent="0.15">
      <c r="C20" s="95">
        <v>25</v>
      </c>
      <c r="D20" s="413" t="s">
        <v>244</v>
      </c>
      <c r="E20" s="414"/>
      <c r="F20" s="414"/>
      <c r="G20" s="415"/>
      <c r="U20" s="210"/>
    </row>
    <row r="21" spans="3:21" ht="11.25" customHeight="1" x14ac:dyDescent="0.15">
      <c r="D21" s="406" t="s">
        <v>233</v>
      </c>
      <c r="E21" s="406"/>
      <c r="F21" s="406"/>
      <c r="G21" s="416" t="s">
        <v>234</v>
      </c>
    </row>
    <row r="22" spans="3:21" ht="11.25" customHeight="1" x14ac:dyDescent="0.15">
      <c r="D22" s="272" t="s">
        <v>25</v>
      </c>
      <c r="E22" s="273" t="s">
        <v>257</v>
      </c>
      <c r="F22" s="274" t="s">
        <v>223</v>
      </c>
      <c r="G22" s="417"/>
    </row>
    <row r="23" spans="3:21" ht="12" customHeight="1" x14ac:dyDescent="0.15">
      <c r="D23" s="289" t="s">
        <v>26</v>
      </c>
      <c r="E23" s="275">
        <v>2</v>
      </c>
      <c r="F23" s="276">
        <v>3</v>
      </c>
      <c r="G23" s="277">
        <v>4</v>
      </c>
    </row>
    <row r="24" spans="3:21" x14ac:dyDescent="0.15">
      <c r="D24" s="270">
        <v>1</v>
      </c>
      <c r="E24" s="278" t="s">
        <v>259</v>
      </c>
      <c r="F24" s="299" t="str">
        <f>IF(form_up_date="","",form_up_date)</f>
        <v>06.04.2023</v>
      </c>
      <c r="G24" s="301" t="s">
        <v>260</v>
      </c>
    </row>
    <row r="25" spans="3:21" ht="45" x14ac:dyDescent="0.15">
      <c r="D25" s="270" t="s">
        <v>271</v>
      </c>
      <c r="E25" s="278" t="s">
        <v>261</v>
      </c>
      <c r="F25" s="299" t="s">
        <v>3062</v>
      </c>
      <c r="G25" s="263" t="s">
        <v>333</v>
      </c>
    </row>
    <row r="26" spans="3:21" ht="22.5" x14ac:dyDescent="0.15">
      <c r="D26" s="270" t="s">
        <v>272</v>
      </c>
      <c r="E26" s="278" t="s">
        <v>262</v>
      </c>
      <c r="F26" s="299" t="s">
        <v>398</v>
      </c>
      <c r="G26" s="301" t="s">
        <v>263</v>
      </c>
    </row>
    <row r="27" spans="3:21" ht="22.5" x14ac:dyDescent="0.15">
      <c r="D27" s="270" t="s">
        <v>273</v>
      </c>
      <c r="E27" s="278" t="s">
        <v>264</v>
      </c>
      <c r="F27" s="300" t="s">
        <v>265</v>
      </c>
      <c r="G27" s="263"/>
    </row>
    <row r="28" spans="3:21" x14ac:dyDescent="0.15">
      <c r="D28" s="143" t="str">
        <f>D27&amp;".1"</f>
        <v>4.1.1</v>
      </c>
      <c r="E28" s="279" t="s">
        <v>3</v>
      </c>
      <c r="F28" s="299" t="str">
        <f>IF(region_name="","",region_name)</f>
        <v>Московская область</v>
      </c>
      <c r="G28" s="301" t="s">
        <v>266</v>
      </c>
    </row>
    <row r="29" spans="3:21" ht="22.5" x14ac:dyDescent="0.15">
      <c r="D29" s="270" t="s">
        <v>274</v>
      </c>
      <c r="E29" s="280" t="s">
        <v>267</v>
      </c>
      <c r="F29" s="299" t="s">
        <v>2967</v>
      </c>
      <c r="G29" s="305" t="s">
        <v>268</v>
      </c>
    </row>
    <row r="30" spans="3:21" ht="56.25" x14ac:dyDescent="0.15">
      <c r="D30" s="270" t="s">
        <v>275</v>
      </c>
      <c r="E30" s="281" t="s">
        <v>269</v>
      </c>
      <c r="F30" s="299" t="s">
        <v>3076</v>
      </c>
      <c r="G30" s="288" t="s">
        <v>332</v>
      </c>
    </row>
    <row r="31" spans="3:21" s="68" customFormat="1" x14ac:dyDescent="0.15">
      <c r="D31" s="292"/>
      <c r="E31" s="257"/>
      <c r="F31" s="257"/>
      <c r="G31" s="257"/>
      <c r="U31" s="206"/>
    </row>
    <row r="32" spans="3:21" customFormat="1" x14ac:dyDescent="0.15">
      <c r="C32" s="95">
        <v>28</v>
      </c>
      <c r="D32" s="413" t="s">
        <v>244</v>
      </c>
      <c r="E32" s="414"/>
      <c r="F32" s="414"/>
      <c r="G32" s="415"/>
      <c r="U32" s="210"/>
    </row>
    <row r="33" spans="3:21" ht="11.25" customHeight="1" x14ac:dyDescent="0.15">
      <c r="D33" s="406" t="s">
        <v>233</v>
      </c>
      <c r="E33" s="406"/>
      <c r="F33" s="406"/>
      <c r="G33" s="416" t="s">
        <v>234</v>
      </c>
    </row>
    <row r="34" spans="3:21" ht="11.25" customHeight="1" x14ac:dyDescent="0.15">
      <c r="D34" s="272" t="s">
        <v>25</v>
      </c>
      <c r="E34" s="273" t="s">
        <v>257</v>
      </c>
      <c r="F34" s="274" t="s">
        <v>223</v>
      </c>
      <c r="G34" s="417"/>
    </row>
    <row r="35" spans="3:21" ht="12" customHeight="1" x14ac:dyDescent="0.15">
      <c r="D35" s="289" t="s">
        <v>26</v>
      </c>
      <c r="E35" s="275">
        <v>2</v>
      </c>
      <c r="F35" s="276">
        <v>3</v>
      </c>
      <c r="G35" s="277">
        <v>4</v>
      </c>
    </row>
    <row r="36" spans="3:21" x14ac:dyDescent="0.15">
      <c r="D36" s="270">
        <v>1</v>
      </c>
      <c r="E36" s="278" t="s">
        <v>259</v>
      </c>
      <c r="F36" s="299" t="str">
        <f>IF(form_up_date="","",form_up_date)</f>
        <v>06.04.2023</v>
      </c>
      <c r="G36" s="301" t="s">
        <v>260</v>
      </c>
    </row>
    <row r="37" spans="3:21" ht="112.5" x14ac:dyDescent="0.15">
      <c r="D37" s="270" t="s">
        <v>271</v>
      </c>
      <c r="E37" s="278" t="s">
        <v>261</v>
      </c>
      <c r="F37" s="299" t="s">
        <v>3063</v>
      </c>
      <c r="G37" s="263" t="s">
        <v>333</v>
      </c>
    </row>
    <row r="38" spans="3:21" ht="22.5" x14ac:dyDescent="0.15">
      <c r="D38" s="270" t="s">
        <v>272</v>
      </c>
      <c r="E38" s="278" t="s">
        <v>262</v>
      </c>
      <c r="F38" s="299" t="s">
        <v>398</v>
      </c>
      <c r="G38" s="301" t="s">
        <v>263</v>
      </c>
    </row>
    <row r="39" spans="3:21" ht="22.5" x14ac:dyDescent="0.15">
      <c r="D39" s="270" t="s">
        <v>273</v>
      </c>
      <c r="E39" s="278" t="s">
        <v>264</v>
      </c>
      <c r="F39" s="300" t="s">
        <v>265</v>
      </c>
      <c r="G39" s="263"/>
    </row>
    <row r="40" spans="3:21" x14ac:dyDescent="0.15">
      <c r="D40" s="143" t="str">
        <f>D39&amp;".1"</f>
        <v>4.1.1</v>
      </c>
      <c r="E40" s="279" t="s">
        <v>3</v>
      </c>
      <c r="F40" s="299" t="str">
        <f>IF(region_name="","",region_name)</f>
        <v>Московская область</v>
      </c>
      <c r="G40" s="301" t="s">
        <v>266</v>
      </c>
    </row>
    <row r="41" spans="3:21" ht="22.5" x14ac:dyDescent="0.15">
      <c r="D41" s="270" t="s">
        <v>274</v>
      </c>
      <c r="E41" s="280" t="s">
        <v>267</v>
      </c>
      <c r="F41" s="299" t="s">
        <v>2985</v>
      </c>
      <c r="G41" s="305" t="s">
        <v>268</v>
      </c>
    </row>
    <row r="42" spans="3:21" ht="56.25" x14ac:dyDescent="0.15">
      <c r="D42" s="270" t="s">
        <v>275</v>
      </c>
      <c r="E42" s="281" t="s">
        <v>269</v>
      </c>
      <c r="F42" s="299" t="s">
        <v>3077</v>
      </c>
      <c r="G42" s="288" t="s">
        <v>332</v>
      </c>
    </row>
    <row r="43" spans="3:21" s="68" customFormat="1" x14ac:dyDescent="0.15">
      <c r="D43" s="292"/>
      <c r="E43" s="257"/>
      <c r="F43" s="257"/>
      <c r="G43" s="257"/>
      <c r="U43" s="206"/>
    </row>
    <row r="44" spans="3:21" customFormat="1" x14ac:dyDescent="0.15">
      <c r="C44" s="95">
        <v>31</v>
      </c>
      <c r="D44" s="413" t="s">
        <v>244</v>
      </c>
      <c r="E44" s="414"/>
      <c r="F44" s="414"/>
      <c r="G44" s="415"/>
      <c r="U44" s="210"/>
    </row>
    <row r="45" spans="3:21" ht="11.25" customHeight="1" x14ac:dyDescent="0.15">
      <c r="D45" s="406" t="s">
        <v>233</v>
      </c>
      <c r="E45" s="406"/>
      <c r="F45" s="406"/>
      <c r="G45" s="416" t="s">
        <v>234</v>
      </c>
    </row>
    <row r="46" spans="3:21" ht="11.25" customHeight="1" x14ac:dyDescent="0.15">
      <c r="D46" s="272" t="s">
        <v>25</v>
      </c>
      <c r="E46" s="273" t="s">
        <v>257</v>
      </c>
      <c r="F46" s="274" t="s">
        <v>223</v>
      </c>
      <c r="G46" s="417"/>
    </row>
    <row r="47" spans="3:21" ht="12" customHeight="1" x14ac:dyDescent="0.15">
      <c r="D47" s="289" t="s">
        <v>26</v>
      </c>
      <c r="E47" s="275">
        <v>2</v>
      </c>
      <c r="F47" s="276">
        <v>3</v>
      </c>
      <c r="G47" s="277">
        <v>4</v>
      </c>
    </row>
    <row r="48" spans="3:21" x14ac:dyDescent="0.15">
      <c r="D48" s="270">
        <v>1</v>
      </c>
      <c r="E48" s="278" t="s">
        <v>259</v>
      </c>
      <c r="F48" s="299" t="str">
        <f>IF(form_up_date="","",form_up_date)</f>
        <v>06.04.2023</v>
      </c>
      <c r="G48" s="301" t="s">
        <v>260</v>
      </c>
    </row>
    <row r="49" spans="3:21" ht="45" x14ac:dyDescent="0.15">
      <c r="D49" s="270" t="s">
        <v>271</v>
      </c>
      <c r="E49" s="278" t="s">
        <v>261</v>
      </c>
      <c r="F49" s="299" t="s">
        <v>3064</v>
      </c>
      <c r="G49" s="263" t="s">
        <v>333</v>
      </c>
    </row>
    <row r="50" spans="3:21" ht="22.5" x14ac:dyDescent="0.15">
      <c r="D50" s="270" t="s">
        <v>272</v>
      </c>
      <c r="E50" s="278" t="s">
        <v>262</v>
      </c>
      <c r="F50" s="299" t="s">
        <v>398</v>
      </c>
      <c r="G50" s="301" t="s">
        <v>263</v>
      </c>
    </row>
    <row r="51" spans="3:21" ht="22.5" x14ac:dyDescent="0.15">
      <c r="D51" s="270" t="s">
        <v>273</v>
      </c>
      <c r="E51" s="278" t="s">
        <v>264</v>
      </c>
      <c r="F51" s="300" t="s">
        <v>265</v>
      </c>
      <c r="G51" s="263"/>
    </row>
    <row r="52" spans="3:21" x14ac:dyDescent="0.15">
      <c r="D52" s="143" t="str">
        <f>D51&amp;".1"</f>
        <v>4.1.1</v>
      </c>
      <c r="E52" s="279" t="s">
        <v>3</v>
      </c>
      <c r="F52" s="299" t="str">
        <f>IF(region_name="","",region_name)</f>
        <v>Московская область</v>
      </c>
      <c r="G52" s="301" t="s">
        <v>266</v>
      </c>
    </row>
    <row r="53" spans="3:21" ht="22.5" x14ac:dyDescent="0.15">
      <c r="D53" s="270" t="s">
        <v>274</v>
      </c>
      <c r="E53" s="280" t="s">
        <v>267</v>
      </c>
      <c r="F53" s="299" t="s">
        <v>2947</v>
      </c>
      <c r="G53" s="305" t="s">
        <v>268</v>
      </c>
    </row>
    <row r="54" spans="3:21" ht="56.25" x14ac:dyDescent="0.15">
      <c r="D54" s="270" t="s">
        <v>275</v>
      </c>
      <c r="E54" s="281" t="s">
        <v>269</v>
      </c>
      <c r="F54" s="299" t="s">
        <v>3078</v>
      </c>
      <c r="G54" s="288" t="s">
        <v>332</v>
      </c>
    </row>
    <row r="55" spans="3:21" s="68" customFormat="1" x14ac:dyDescent="0.15">
      <c r="D55" s="292"/>
      <c r="E55" s="257"/>
      <c r="F55" s="257"/>
      <c r="G55" s="257"/>
      <c r="U55" s="206"/>
    </row>
    <row r="56" spans="3:21" customFormat="1" x14ac:dyDescent="0.15">
      <c r="C56" s="95">
        <v>34</v>
      </c>
      <c r="D56" s="413" t="s">
        <v>244</v>
      </c>
      <c r="E56" s="414"/>
      <c r="F56" s="414"/>
      <c r="G56" s="415"/>
      <c r="U56" s="210"/>
    </row>
    <row r="57" spans="3:21" ht="11.25" customHeight="1" x14ac:dyDescent="0.15">
      <c r="D57" s="406" t="s">
        <v>233</v>
      </c>
      <c r="E57" s="406"/>
      <c r="F57" s="406"/>
      <c r="G57" s="416" t="s">
        <v>234</v>
      </c>
    </row>
    <row r="58" spans="3:21" ht="11.25" customHeight="1" x14ac:dyDescent="0.15">
      <c r="D58" s="272" t="s">
        <v>25</v>
      </c>
      <c r="E58" s="273" t="s">
        <v>257</v>
      </c>
      <c r="F58" s="274" t="s">
        <v>223</v>
      </c>
      <c r="G58" s="417"/>
    </row>
    <row r="59" spans="3:21" ht="12" customHeight="1" x14ac:dyDescent="0.15">
      <c r="D59" s="289" t="s">
        <v>26</v>
      </c>
      <c r="E59" s="275">
        <v>2</v>
      </c>
      <c r="F59" s="276">
        <v>3</v>
      </c>
      <c r="G59" s="277">
        <v>4</v>
      </c>
    </row>
    <row r="60" spans="3:21" x14ac:dyDescent="0.15">
      <c r="D60" s="270">
        <v>1</v>
      </c>
      <c r="E60" s="278" t="s">
        <v>259</v>
      </c>
      <c r="F60" s="299" t="str">
        <f>IF(form_up_date="","",form_up_date)</f>
        <v>06.04.2023</v>
      </c>
      <c r="G60" s="301" t="s">
        <v>260</v>
      </c>
    </row>
    <row r="61" spans="3:21" ht="45" x14ac:dyDescent="0.15">
      <c r="D61" s="270" t="s">
        <v>271</v>
      </c>
      <c r="E61" s="278" t="s">
        <v>261</v>
      </c>
      <c r="F61" s="299" t="s">
        <v>3065</v>
      </c>
      <c r="G61" s="263" t="s">
        <v>333</v>
      </c>
    </row>
    <row r="62" spans="3:21" ht="22.5" x14ac:dyDescent="0.15">
      <c r="D62" s="270" t="s">
        <v>272</v>
      </c>
      <c r="E62" s="278" t="s">
        <v>262</v>
      </c>
      <c r="F62" s="299" t="s">
        <v>398</v>
      </c>
      <c r="G62" s="301" t="s">
        <v>263</v>
      </c>
    </row>
    <row r="63" spans="3:21" ht="22.5" x14ac:dyDescent="0.15">
      <c r="D63" s="270" t="s">
        <v>273</v>
      </c>
      <c r="E63" s="278" t="s">
        <v>264</v>
      </c>
      <c r="F63" s="300" t="s">
        <v>265</v>
      </c>
      <c r="G63" s="263"/>
    </row>
    <row r="64" spans="3:21" x14ac:dyDescent="0.15">
      <c r="D64" s="143" t="str">
        <f>D63&amp;".1"</f>
        <v>4.1.1</v>
      </c>
      <c r="E64" s="279" t="s">
        <v>3</v>
      </c>
      <c r="F64" s="299" t="str">
        <f>IF(region_name="","",region_name)</f>
        <v>Московская область</v>
      </c>
      <c r="G64" s="301" t="s">
        <v>266</v>
      </c>
    </row>
    <row r="65" spans="3:21" ht="22.5" x14ac:dyDescent="0.15">
      <c r="D65" s="270" t="s">
        <v>274</v>
      </c>
      <c r="E65" s="280" t="s">
        <v>267</v>
      </c>
      <c r="F65" s="299" t="s">
        <v>2955</v>
      </c>
      <c r="G65" s="305" t="s">
        <v>268</v>
      </c>
    </row>
    <row r="66" spans="3:21" ht="56.25" x14ac:dyDescent="0.15">
      <c r="D66" s="270" t="s">
        <v>275</v>
      </c>
      <c r="E66" s="281" t="s">
        <v>269</v>
      </c>
      <c r="F66" s="299" t="s">
        <v>3079</v>
      </c>
      <c r="G66" s="288" t="s">
        <v>332</v>
      </c>
    </row>
    <row r="67" spans="3:21" s="68" customFormat="1" x14ac:dyDescent="0.15">
      <c r="D67" s="292"/>
      <c r="E67" s="257"/>
      <c r="F67" s="257"/>
      <c r="G67" s="257"/>
      <c r="U67" s="206"/>
    </row>
    <row r="68" spans="3:21" customFormat="1" x14ac:dyDescent="0.15">
      <c r="C68" s="95">
        <v>37</v>
      </c>
      <c r="D68" s="413" t="s">
        <v>244</v>
      </c>
      <c r="E68" s="414"/>
      <c r="F68" s="414"/>
      <c r="G68" s="415"/>
      <c r="U68" s="210"/>
    </row>
    <row r="69" spans="3:21" ht="11.25" customHeight="1" x14ac:dyDescent="0.15">
      <c r="D69" s="406" t="s">
        <v>233</v>
      </c>
      <c r="E69" s="406"/>
      <c r="F69" s="406"/>
      <c r="G69" s="416" t="s">
        <v>234</v>
      </c>
    </row>
    <row r="70" spans="3:21" ht="11.25" customHeight="1" x14ac:dyDescent="0.15">
      <c r="D70" s="272" t="s">
        <v>25</v>
      </c>
      <c r="E70" s="273" t="s">
        <v>257</v>
      </c>
      <c r="F70" s="274" t="s">
        <v>223</v>
      </c>
      <c r="G70" s="417"/>
    </row>
    <row r="71" spans="3:21" ht="12" customHeight="1" x14ac:dyDescent="0.15">
      <c r="D71" s="289" t="s">
        <v>26</v>
      </c>
      <c r="E71" s="275">
        <v>2</v>
      </c>
      <c r="F71" s="276">
        <v>3</v>
      </c>
      <c r="G71" s="277">
        <v>4</v>
      </c>
    </row>
    <row r="72" spans="3:21" x14ac:dyDescent="0.15">
      <c r="D72" s="270">
        <v>1</v>
      </c>
      <c r="E72" s="278" t="s">
        <v>259</v>
      </c>
      <c r="F72" s="299" t="str">
        <f>IF(form_up_date="","",form_up_date)</f>
        <v>06.04.2023</v>
      </c>
      <c r="G72" s="301" t="s">
        <v>260</v>
      </c>
    </row>
    <row r="73" spans="3:21" ht="45" x14ac:dyDescent="0.15">
      <c r="D73" s="270" t="s">
        <v>271</v>
      </c>
      <c r="E73" s="278" t="s">
        <v>261</v>
      </c>
      <c r="F73" s="299" t="s">
        <v>3066</v>
      </c>
      <c r="G73" s="263" t="s">
        <v>333</v>
      </c>
    </row>
    <row r="74" spans="3:21" ht="22.5" x14ac:dyDescent="0.15">
      <c r="D74" s="270" t="s">
        <v>272</v>
      </c>
      <c r="E74" s="278" t="s">
        <v>262</v>
      </c>
      <c r="F74" s="299" t="s">
        <v>398</v>
      </c>
      <c r="G74" s="301" t="s">
        <v>263</v>
      </c>
    </row>
    <row r="75" spans="3:21" ht="22.5" x14ac:dyDescent="0.15">
      <c r="D75" s="270" t="s">
        <v>273</v>
      </c>
      <c r="E75" s="278" t="s">
        <v>264</v>
      </c>
      <c r="F75" s="300" t="s">
        <v>265</v>
      </c>
      <c r="G75" s="263"/>
    </row>
    <row r="76" spans="3:21" x14ac:dyDescent="0.15">
      <c r="D76" s="143" t="str">
        <f>D75&amp;".1"</f>
        <v>4.1.1</v>
      </c>
      <c r="E76" s="279" t="s">
        <v>3</v>
      </c>
      <c r="F76" s="299" t="str">
        <f>IF(region_name="","",region_name)</f>
        <v>Московская область</v>
      </c>
      <c r="G76" s="301" t="s">
        <v>266</v>
      </c>
    </row>
    <row r="77" spans="3:21" ht="22.5" x14ac:dyDescent="0.15">
      <c r="D77" s="270" t="s">
        <v>274</v>
      </c>
      <c r="E77" s="280" t="s">
        <v>267</v>
      </c>
      <c r="F77" s="299" t="s">
        <v>3019</v>
      </c>
      <c r="G77" s="305" t="s">
        <v>268</v>
      </c>
    </row>
    <row r="78" spans="3:21" ht="56.25" x14ac:dyDescent="0.15">
      <c r="D78" s="270" t="s">
        <v>275</v>
      </c>
      <c r="E78" s="281" t="s">
        <v>269</v>
      </c>
      <c r="F78" s="299" t="s">
        <v>3080</v>
      </c>
      <c r="G78" s="288" t="s">
        <v>332</v>
      </c>
    </row>
    <row r="79" spans="3:21" s="68" customFormat="1" x14ac:dyDescent="0.15">
      <c r="D79" s="292"/>
      <c r="E79" s="257"/>
      <c r="F79" s="257"/>
      <c r="G79" s="257"/>
      <c r="U79" s="206"/>
    </row>
    <row r="80" spans="3:21" customFormat="1" x14ac:dyDescent="0.15">
      <c r="C80" s="95">
        <v>40</v>
      </c>
      <c r="D80" s="413" t="s">
        <v>244</v>
      </c>
      <c r="E80" s="414"/>
      <c r="F80" s="414"/>
      <c r="G80" s="415"/>
      <c r="U80" s="210"/>
    </row>
    <row r="81" spans="1:7" ht="11.25" customHeight="1" x14ac:dyDescent="0.15">
      <c r="D81" s="406" t="s">
        <v>233</v>
      </c>
      <c r="E81" s="406"/>
      <c r="F81" s="406"/>
      <c r="G81" s="416" t="s">
        <v>234</v>
      </c>
    </row>
    <row r="82" spans="1:7" ht="11.25" customHeight="1" x14ac:dyDescent="0.15">
      <c r="D82" s="272" t="s">
        <v>25</v>
      </c>
      <c r="E82" s="273" t="s">
        <v>257</v>
      </c>
      <c r="F82" s="274" t="s">
        <v>223</v>
      </c>
      <c r="G82" s="417"/>
    </row>
    <row r="83" spans="1:7" ht="12" customHeight="1" x14ac:dyDescent="0.15">
      <c r="D83" s="289" t="s">
        <v>26</v>
      </c>
      <c r="E83" s="275">
        <v>2</v>
      </c>
      <c r="F83" s="276">
        <v>3</v>
      </c>
      <c r="G83" s="277">
        <v>4</v>
      </c>
    </row>
    <row r="84" spans="1:7" x14ac:dyDescent="0.15">
      <c r="D84" s="270">
        <v>1</v>
      </c>
      <c r="E84" s="278" t="s">
        <v>259</v>
      </c>
      <c r="F84" s="299" t="str">
        <f>IF(form_up_date="","",form_up_date)</f>
        <v>06.04.2023</v>
      </c>
      <c r="G84" s="301" t="s">
        <v>260</v>
      </c>
    </row>
    <row r="85" spans="1:7" ht="45" x14ac:dyDescent="0.15">
      <c r="D85" s="270" t="s">
        <v>271</v>
      </c>
      <c r="E85" s="278" t="s">
        <v>261</v>
      </c>
      <c r="F85" s="299" t="s">
        <v>3067</v>
      </c>
      <c r="G85" s="263" t="s">
        <v>333</v>
      </c>
    </row>
    <row r="86" spans="1:7" ht="22.5" x14ac:dyDescent="0.15">
      <c r="D86" s="270" t="s">
        <v>272</v>
      </c>
      <c r="E86" s="278" t="s">
        <v>262</v>
      </c>
      <c r="F86" s="299" t="s">
        <v>398</v>
      </c>
      <c r="G86" s="301" t="s">
        <v>263</v>
      </c>
    </row>
    <row r="87" spans="1:7" ht="22.5" x14ac:dyDescent="0.15">
      <c r="D87" s="270" t="s">
        <v>273</v>
      </c>
      <c r="E87" s="278" t="s">
        <v>264</v>
      </c>
      <c r="F87" s="300" t="s">
        <v>265</v>
      </c>
      <c r="G87" s="263"/>
    </row>
    <row r="88" spans="1:7" x14ac:dyDescent="0.15">
      <c r="D88" s="143" t="str">
        <f>D87&amp;".1"</f>
        <v>4.1.1</v>
      </c>
      <c r="E88" s="279" t="s">
        <v>3</v>
      </c>
      <c r="F88" s="299" t="str">
        <f>IF(region_name="","",region_name)</f>
        <v>Московская область</v>
      </c>
      <c r="G88" s="301" t="s">
        <v>266</v>
      </c>
    </row>
    <row r="89" spans="1:7" ht="22.5" x14ac:dyDescent="0.15">
      <c r="D89" s="270" t="s">
        <v>274</v>
      </c>
      <c r="E89" s="280" t="s">
        <v>267</v>
      </c>
      <c r="F89" s="299" t="s">
        <v>3003</v>
      </c>
      <c r="G89" s="305" t="s">
        <v>268</v>
      </c>
    </row>
    <row r="90" spans="1:7" ht="56.25" x14ac:dyDescent="0.15">
      <c r="D90" s="270" t="s">
        <v>275</v>
      </c>
      <c r="E90" s="281" t="s">
        <v>269</v>
      </c>
      <c r="F90" s="299" t="s">
        <v>3081</v>
      </c>
      <c r="G90" s="288" t="s">
        <v>332</v>
      </c>
    </row>
    <row r="91" spans="1:7" x14ac:dyDescent="0.15">
      <c r="A91" s="15"/>
      <c r="D91" s="282"/>
      <c r="E91" s="283"/>
      <c r="F91" s="284"/>
      <c r="G91" s="285"/>
    </row>
    <row r="92" spans="1:7" x14ac:dyDescent="0.15">
      <c r="A92" s="15"/>
      <c r="D92" s="286"/>
      <c r="E92" s="418" t="s">
        <v>270</v>
      </c>
      <c r="F92" s="418"/>
      <c r="G92" s="287"/>
    </row>
  </sheetData>
  <sheetProtection algorithmName="SHA-512" hashValue="upOn4SglJt8kLvFqUNxXmO4/WEAEa8YL5ffKUYWhWmNYCWLBMNPUrxcvU/Pfacm/L7L2Wx8MZsFFdnoJpBHWIA==" saltValue="fNhZp/4oWG8wUDGlf79hvg==" spinCount="100000" sheet="1" objects="1" scenarios="1" formatColumns="0" formatRows="0"/>
  <mergeCells count="24">
    <mergeCell ref="D80:G80"/>
    <mergeCell ref="D81:F81"/>
    <mergeCell ref="G81:G82"/>
    <mergeCell ref="D57:F57"/>
    <mergeCell ref="G57:G58"/>
    <mergeCell ref="D68:G68"/>
    <mergeCell ref="D69:F69"/>
    <mergeCell ref="G69:G70"/>
    <mergeCell ref="E92:F92"/>
    <mergeCell ref="D5:G5"/>
    <mergeCell ref="D6:G6"/>
    <mergeCell ref="D8:G8"/>
    <mergeCell ref="D9:F9"/>
    <mergeCell ref="G9:G10"/>
    <mergeCell ref="D20:G20"/>
    <mergeCell ref="D21:F21"/>
    <mergeCell ref="G21:G22"/>
    <mergeCell ref="D32:G32"/>
    <mergeCell ref="D33:F33"/>
    <mergeCell ref="G33:G34"/>
    <mergeCell ref="D44:G44"/>
    <mergeCell ref="D45:F45"/>
    <mergeCell ref="G45:G46"/>
    <mergeCell ref="D56:G56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91:G92" xr:uid="{00000000-0002-0000-0700-000000000000}">
      <formula1>900</formula1>
    </dataValidation>
  </dataValidations>
  <pageMargins left="0.7" right="0.7" top="0.75" bottom="0.75" header="0.3" footer="0.3"/>
  <pageSetup paperSize="9" scale="64" fitToHeight="0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01">
    <pageSetUpPr fitToPage="1"/>
  </sheetPr>
  <dimension ref="A1:X24"/>
  <sheetViews>
    <sheetView showGridLines="0" topLeftCell="H5" zoomScaleNormal="100" workbookViewId="0">
      <selection activeCell="M35" sqref="M35"/>
    </sheetView>
  </sheetViews>
  <sheetFormatPr defaultColWidth="10.5703125" defaultRowHeight="15" x14ac:dyDescent="0.15"/>
  <cols>
    <col min="1" max="1" width="9.140625" style="29" hidden="1" customWidth="1"/>
    <col min="2" max="2" width="9.140625" style="15" hidden="1" customWidth="1"/>
    <col min="3" max="3" width="4.7109375" style="34" customWidth="1"/>
    <col min="4" max="4" width="6.28515625" style="15" customWidth="1"/>
    <col min="5" max="5" width="36.7109375" style="15" customWidth="1"/>
    <col min="6" max="6" width="9.5703125" style="15" customWidth="1"/>
    <col min="7" max="13" width="40.7109375" style="15" customWidth="1"/>
    <col min="14" max="14" width="93.42578125" style="149" customWidth="1"/>
    <col min="15" max="23" width="10.5703125" style="15"/>
    <col min="24" max="24" width="10.5703125" style="201"/>
    <col min="25" max="16384" width="10.5703125" style="15"/>
  </cols>
  <sheetData>
    <row r="1" spans="1:24" s="149" customFormat="1" ht="15" hidden="1" customHeight="1" x14ac:dyDescent="0.15">
      <c r="C1" s="192"/>
      <c r="G1" s="149">
        <v>4</v>
      </c>
      <c r="H1" s="149">
        <v>5</v>
      </c>
      <c r="I1" s="149">
        <v>6</v>
      </c>
      <c r="J1" s="149">
        <v>7</v>
      </c>
      <c r="K1" s="149">
        <v>8</v>
      </c>
      <c r="L1" s="149">
        <v>9</v>
      </c>
      <c r="M1" s="149">
        <v>10</v>
      </c>
      <c r="X1" s="202"/>
    </row>
    <row r="2" spans="1:24" ht="56.25" hidden="1" x14ac:dyDescent="0.15">
      <c r="D2" s="270"/>
      <c r="E2" s="298"/>
      <c r="F2" s="143" t="s">
        <v>71</v>
      </c>
      <c r="G2" s="271"/>
      <c r="H2" s="271"/>
      <c r="I2" s="271"/>
      <c r="J2" s="271"/>
      <c r="K2" s="271"/>
      <c r="L2" s="271"/>
      <c r="M2" s="271"/>
      <c r="N2" s="263" t="s">
        <v>344</v>
      </c>
    </row>
    <row r="3" spans="1:24" s="149" customFormat="1" ht="15" hidden="1" customHeight="1" x14ac:dyDescent="0.15">
      <c r="C3" s="192"/>
      <c r="X3" s="202"/>
    </row>
    <row r="4" spans="1:24" ht="11.25" customHeight="1" x14ac:dyDescent="0.15"/>
    <row r="5" spans="1:24" ht="36.75" customHeight="1" x14ac:dyDescent="0.15">
      <c r="D5" s="409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E5" s="409"/>
      <c r="F5" s="409"/>
      <c r="G5" s="409"/>
      <c r="H5" s="309"/>
      <c r="I5" s="309"/>
      <c r="J5" s="309"/>
      <c r="K5" s="309"/>
      <c r="L5" s="309"/>
      <c r="M5" s="309"/>
    </row>
    <row r="6" spans="1:24" ht="15" customHeight="1" x14ac:dyDescent="0.15">
      <c r="D6" s="410" t="str">
        <f>IF(org=0,"Не определено",org)</f>
        <v>ООО "ТВС"</v>
      </c>
      <c r="E6" s="410"/>
      <c r="F6" s="410"/>
      <c r="G6" s="410"/>
      <c r="H6" s="309"/>
      <c r="I6" s="309"/>
      <c r="J6" s="309"/>
      <c r="K6" s="309"/>
      <c r="L6" s="309"/>
      <c r="M6" s="309"/>
    </row>
    <row r="7" spans="1:24" ht="11.25" customHeight="1" x14ac:dyDescent="0.15">
      <c r="G7" s="149">
        <v>22</v>
      </c>
      <c r="H7" s="149">
        <v>25</v>
      </c>
      <c r="I7" s="149">
        <v>28</v>
      </c>
      <c r="J7" s="149">
        <v>31</v>
      </c>
      <c r="K7" s="149">
        <v>34</v>
      </c>
      <c r="L7" s="149">
        <v>37</v>
      </c>
      <c r="M7" s="149">
        <v>40</v>
      </c>
    </row>
    <row r="8" spans="1:24" ht="247.5" x14ac:dyDescent="0.15">
      <c r="D8" s="367" t="s">
        <v>25</v>
      </c>
      <c r="E8" s="411" t="s">
        <v>257</v>
      </c>
      <c r="F8" s="411" t="s">
        <v>159</v>
      </c>
      <c r="G8" s="265" t="s">
        <v>3068</v>
      </c>
      <c r="H8" s="265" t="s">
        <v>3069</v>
      </c>
      <c r="I8" s="265" t="s">
        <v>3070</v>
      </c>
      <c r="J8" s="265" t="s">
        <v>3071</v>
      </c>
      <c r="K8" s="265" t="s">
        <v>3072</v>
      </c>
      <c r="L8" s="265" t="s">
        <v>3073</v>
      </c>
      <c r="M8" s="265" t="s">
        <v>3074</v>
      </c>
      <c r="N8" s="405" t="s">
        <v>234</v>
      </c>
    </row>
    <row r="9" spans="1:24" ht="21" customHeight="1" x14ac:dyDescent="0.15">
      <c r="D9" s="367"/>
      <c r="E9" s="411"/>
      <c r="F9" s="411"/>
      <c r="G9" s="266" t="s">
        <v>223</v>
      </c>
      <c r="H9" s="266" t="s">
        <v>223</v>
      </c>
      <c r="I9" s="266" t="s">
        <v>223</v>
      </c>
      <c r="J9" s="266" t="s">
        <v>223</v>
      </c>
      <c r="K9" s="266" t="s">
        <v>223</v>
      </c>
      <c r="L9" s="266" t="s">
        <v>223</v>
      </c>
      <c r="M9" s="266" t="s">
        <v>223</v>
      </c>
      <c r="N9" s="406"/>
    </row>
    <row r="10" spans="1:24" ht="11.25" hidden="1" customHeight="1" x14ac:dyDescent="0.15">
      <c r="D10" s="66" t="s">
        <v>26</v>
      </c>
      <c r="E10" s="66" t="s">
        <v>0</v>
      </c>
      <c r="F10" s="66" t="s">
        <v>1</v>
      </c>
      <c r="G10" s="193" t="str">
        <f t="shared" ref="G10:M10" si="0">G1&amp;".1"</f>
        <v>4.1</v>
      </c>
      <c r="H10" s="193" t="str">
        <f t="shared" si="0"/>
        <v>5.1</v>
      </c>
      <c r="I10" s="193" t="str">
        <f t="shared" si="0"/>
        <v>6.1</v>
      </c>
      <c r="J10" s="193" t="str">
        <f t="shared" si="0"/>
        <v>7.1</v>
      </c>
      <c r="K10" s="193" t="str">
        <f t="shared" si="0"/>
        <v>8.1</v>
      </c>
      <c r="L10" s="193" t="str">
        <f t="shared" si="0"/>
        <v>9.1</v>
      </c>
      <c r="M10" s="193" t="str">
        <f t="shared" si="0"/>
        <v>10.1</v>
      </c>
      <c r="N10" s="263"/>
    </row>
    <row r="11" spans="1:24" ht="22.5" x14ac:dyDescent="0.15">
      <c r="A11" s="15"/>
      <c r="C11" s="36"/>
      <c r="D11" s="143">
        <v>1</v>
      </c>
      <c r="E11" s="190" t="s">
        <v>160</v>
      </c>
      <c r="F11" s="143" t="s">
        <v>255</v>
      </c>
      <c r="G11" s="267">
        <v>10</v>
      </c>
      <c r="H11" s="267">
        <v>10</v>
      </c>
      <c r="I11" s="267">
        <v>3</v>
      </c>
      <c r="J11" s="267">
        <v>6</v>
      </c>
      <c r="K11" s="267">
        <v>0</v>
      </c>
      <c r="L11" s="267">
        <v>0</v>
      </c>
      <c r="M11" s="267">
        <v>0</v>
      </c>
      <c r="N11" s="263" t="s">
        <v>341</v>
      </c>
    </row>
    <row r="12" spans="1:24" ht="22.5" x14ac:dyDescent="0.15">
      <c r="A12" s="15"/>
      <c r="C12" s="36"/>
      <c r="D12" s="143">
        <v>2</v>
      </c>
      <c r="E12" s="191" t="s">
        <v>161</v>
      </c>
      <c r="F12" s="143" t="s">
        <v>255</v>
      </c>
      <c r="G12" s="267">
        <v>6</v>
      </c>
      <c r="H12" s="267">
        <v>1</v>
      </c>
      <c r="I12" s="267">
        <v>0</v>
      </c>
      <c r="J12" s="267">
        <v>0</v>
      </c>
      <c r="K12" s="267">
        <v>0</v>
      </c>
      <c r="L12" s="267">
        <v>0</v>
      </c>
      <c r="M12" s="267">
        <v>0</v>
      </c>
      <c r="N12" s="263" t="s">
        <v>342</v>
      </c>
    </row>
    <row r="13" spans="1:24" ht="22.5" x14ac:dyDescent="0.15">
      <c r="A13" s="15"/>
      <c r="C13" s="36"/>
      <c r="D13" s="143">
        <v>3</v>
      </c>
      <c r="E13" s="191" t="s">
        <v>171</v>
      </c>
      <c r="F13" s="143" t="s">
        <v>255</v>
      </c>
      <c r="G13" s="267">
        <v>4</v>
      </c>
      <c r="H13" s="267">
        <v>9</v>
      </c>
      <c r="I13" s="267">
        <v>3</v>
      </c>
      <c r="J13" s="267">
        <v>6</v>
      </c>
      <c r="K13" s="267">
        <v>0</v>
      </c>
      <c r="L13" s="267">
        <v>0</v>
      </c>
      <c r="M13" s="267">
        <v>0</v>
      </c>
      <c r="N13" s="263" t="s">
        <v>343</v>
      </c>
    </row>
    <row r="14" spans="1:24" ht="56.25" x14ac:dyDescent="0.15">
      <c r="A14" s="15"/>
      <c r="C14" s="36"/>
      <c r="D14" s="143">
        <v>4</v>
      </c>
      <c r="E14" s="191" t="s">
        <v>254</v>
      </c>
      <c r="F14" s="143" t="s">
        <v>265</v>
      </c>
      <c r="G14" s="329" t="s">
        <v>3088</v>
      </c>
      <c r="H14" s="329" t="s">
        <v>3090</v>
      </c>
      <c r="I14" s="329" t="s">
        <v>3089</v>
      </c>
      <c r="J14" s="329" t="s">
        <v>3091</v>
      </c>
      <c r="K14" s="296" t="s">
        <v>3092</v>
      </c>
      <c r="L14" s="296" t="s">
        <v>3092</v>
      </c>
      <c r="M14" s="296" t="s">
        <v>3092</v>
      </c>
      <c r="N14" s="263" t="s">
        <v>346</v>
      </c>
    </row>
    <row r="15" spans="1:24" ht="67.5" x14ac:dyDescent="0.15">
      <c r="A15" s="15"/>
      <c r="C15" s="36"/>
      <c r="D15" s="143">
        <v>5</v>
      </c>
      <c r="E15" s="191" t="s">
        <v>340</v>
      </c>
      <c r="F15" s="143" t="s">
        <v>71</v>
      </c>
      <c r="G15" s="268">
        <f t="shared" ref="G15:M15" si="1">SUM(G16:G24)</f>
        <v>220.328</v>
      </c>
      <c r="H15" s="268">
        <f t="shared" si="1"/>
        <v>29.14</v>
      </c>
      <c r="I15" s="268">
        <f t="shared" si="1"/>
        <v>0</v>
      </c>
      <c r="J15" s="268">
        <f t="shared" si="1"/>
        <v>0</v>
      </c>
      <c r="K15" s="268">
        <f t="shared" si="1"/>
        <v>49.35</v>
      </c>
      <c r="L15" s="268">
        <f t="shared" si="1"/>
        <v>0</v>
      </c>
      <c r="M15" s="268">
        <f t="shared" si="1"/>
        <v>5.65</v>
      </c>
      <c r="N15" s="263" t="s">
        <v>345</v>
      </c>
    </row>
    <row r="16" spans="1:24" ht="15" hidden="1" customHeight="1" x14ac:dyDescent="0.15">
      <c r="D16" s="15" t="s">
        <v>256</v>
      </c>
      <c r="E16" s="189"/>
    </row>
    <row r="17" spans="1:24" ht="135" x14ac:dyDescent="0.15">
      <c r="C17" s="36"/>
      <c r="D17" s="270" t="s">
        <v>283</v>
      </c>
      <c r="E17" s="328" t="s">
        <v>3068</v>
      </c>
      <c r="F17" s="143" t="s">
        <v>71</v>
      </c>
      <c r="G17" s="271">
        <v>220.328</v>
      </c>
      <c r="H17" s="271"/>
      <c r="I17" s="271"/>
      <c r="J17" s="271"/>
      <c r="K17" s="271"/>
      <c r="L17" s="271"/>
      <c r="M17" s="271"/>
      <c r="N17" s="263" t="s">
        <v>344</v>
      </c>
    </row>
    <row r="18" spans="1:24" ht="202.5" x14ac:dyDescent="0.15">
      <c r="C18" s="36" t="s">
        <v>3053</v>
      </c>
      <c r="D18" s="270" t="s">
        <v>3082</v>
      </c>
      <c r="E18" s="328" t="s">
        <v>3069</v>
      </c>
      <c r="F18" s="143" t="s">
        <v>71</v>
      </c>
      <c r="G18" s="271"/>
      <c r="H18" s="271">
        <v>29.14</v>
      </c>
      <c r="I18" s="271"/>
      <c r="J18" s="271"/>
      <c r="K18" s="271"/>
      <c r="L18" s="271"/>
      <c r="M18" s="271"/>
      <c r="N18" s="263" t="s">
        <v>344</v>
      </c>
    </row>
    <row r="19" spans="1:24" ht="258.75" x14ac:dyDescent="0.15">
      <c r="C19" s="36" t="s">
        <v>3053</v>
      </c>
      <c r="D19" s="270" t="s">
        <v>3083</v>
      </c>
      <c r="E19" s="328" t="s">
        <v>3070</v>
      </c>
      <c r="F19" s="143" t="s">
        <v>71</v>
      </c>
      <c r="G19" s="271"/>
      <c r="H19" s="271"/>
      <c r="I19" s="271">
        <v>0</v>
      </c>
      <c r="J19" s="271"/>
      <c r="K19" s="271"/>
      <c r="L19" s="271"/>
      <c r="M19" s="271"/>
      <c r="N19" s="263" t="s">
        <v>344</v>
      </c>
    </row>
    <row r="20" spans="1:24" ht="180" x14ac:dyDescent="0.15">
      <c r="C20" s="36" t="s">
        <v>3053</v>
      </c>
      <c r="D20" s="270" t="s">
        <v>3084</v>
      </c>
      <c r="E20" s="328" t="s">
        <v>3071</v>
      </c>
      <c r="F20" s="143" t="s">
        <v>71</v>
      </c>
      <c r="G20" s="271"/>
      <c r="H20" s="271"/>
      <c r="I20" s="271"/>
      <c r="J20" s="271">
        <v>0</v>
      </c>
      <c r="K20" s="271"/>
      <c r="L20" s="271"/>
      <c r="M20" s="271"/>
      <c r="N20" s="263" t="s">
        <v>344</v>
      </c>
    </row>
    <row r="21" spans="1:24" ht="123.75" x14ac:dyDescent="0.15">
      <c r="C21" s="36" t="s">
        <v>3053</v>
      </c>
      <c r="D21" s="270" t="s">
        <v>3085</v>
      </c>
      <c r="E21" s="328" t="s">
        <v>3072</v>
      </c>
      <c r="F21" s="143" t="s">
        <v>71</v>
      </c>
      <c r="G21" s="271"/>
      <c r="H21" s="271"/>
      <c r="I21" s="271"/>
      <c r="J21" s="271"/>
      <c r="K21" s="271">
        <v>49.35</v>
      </c>
      <c r="L21" s="271"/>
      <c r="M21" s="271"/>
      <c r="N21" s="263" t="s">
        <v>344</v>
      </c>
    </row>
    <row r="22" spans="1:24" ht="191.25" x14ac:dyDescent="0.15">
      <c r="C22" s="36" t="s">
        <v>3053</v>
      </c>
      <c r="D22" s="270" t="s">
        <v>3086</v>
      </c>
      <c r="E22" s="328" t="s">
        <v>3073</v>
      </c>
      <c r="F22" s="143" t="s">
        <v>71</v>
      </c>
      <c r="G22" s="271"/>
      <c r="H22" s="271"/>
      <c r="I22" s="271"/>
      <c r="J22" s="271"/>
      <c r="K22" s="271"/>
      <c r="L22" s="271">
        <v>0</v>
      </c>
      <c r="M22" s="271"/>
      <c r="N22" s="263" t="s">
        <v>344</v>
      </c>
    </row>
    <row r="23" spans="1:24" ht="135" x14ac:dyDescent="0.15">
      <c r="C23" s="36" t="s">
        <v>3053</v>
      </c>
      <c r="D23" s="270" t="s">
        <v>3087</v>
      </c>
      <c r="E23" s="328" t="s">
        <v>3074</v>
      </c>
      <c r="F23" s="143" t="s">
        <v>71</v>
      </c>
      <c r="G23" s="271"/>
      <c r="H23" s="271"/>
      <c r="I23" s="271"/>
      <c r="J23" s="271"/>
      <c r="K23" s="271"/>
      <c r="L23" s="271"/>
      <c r="M23" s="271">
        <v>5.65</v>
      </c>
      <c r="N23" s="263" t="s">
        <v>344</v>
      </c>
    </row>
    <row r="24" spans="1:24" ht="11.25" x14ac:dyDescent="0.15">
      <c r="A24" s="15"/>
      <c r="C24" s="15"/>
      <c r="D24" s="231"/>
      <c r="E24" s="151" t="s">
        <v>347</v>
      </c>
      <c r="F24" s="264"/>
      <c r="G24" s="264"/>
      <c r="H24" s="264"/>
      <c r="I24" s="264"/>
      <c r="J24" s="264"/>
      <c r="K24" s="264"/>
      <c r="L24" s="264"/>
      <c r="M24" s="264"/>
      <c r="N24" s="269"/>
      <c r="X24" s="15"/>
    </row>
  </sheetData>
  <sheetProtection algorithmName="SHA-512" hashValue="GNA0WZKGsVR++lJm4po1Wdmwpt2T+V2c0Q+u1BKxw3felNzgtKUrEpnTndEb6aXWqB3jTc8co2CkGFDZE+xVgA==" saltValue="iHNNx+O1Mnb4cvVtc/EJlg==" spinCount="100000" sheet="1" objects="1" scenarios="1" formatColumns="0" formatRows="0"/>
  <mergeCells count="6">
    <mergeCell ref="N8:N9"/>
    <mergeCell ref="D5:G5"/>
    <mergeCell ref="D6:G6"/>
    <mergeCell ref="D8:D9"/>
    <mergeCell ref="E8:E9"/>
    <mergeCell ref="F8:F9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G14:M14 E2 E17:E23" xr:uid="{00000000-0002-0000-0800-000000000000}">
      <formula1>900</formula1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 xr:uid="{00000000-0002-0000-0800-000001000000}"/>
    <dataValidation type="whole" allowBlank="1" showErrorMessage="1" errorTitle="Ошибка" error="Допускается ввод только неотрицательных целых чисел!" sqref="G11:M13" xr:uid="{00000000-0002-0000-0800-000002000000}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G2:M2 G17:M23" xr:uid="{00000000-0002-0000-0800-000003000000}">
      <formula1>0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scale="38" fitToHeight="0" orientation="landscape" blackAndWhite="1" r:id="rId1"/>
  <headerFooter alignWithMargins="0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04">
    <pageSetUpPr fitToPage="1"/>
  </sheetPr>
  <dimension ref="A1:U16"/>
  <sheetViews>
    <sheetView showGridLines="0" topLeftCell="C6" zoomScaleNormal="100" workbookViewId="0"/>
  </sheetViews>
  <sheetFormatPr defaultRowHeight="15" x14ac:dyDescent="0.2"/>
  <cols>
    <col min="1" max="2" width="9.140625" style="7" hidden="1" customWidth="1"/>
    <col min="3" max="3" width="3.7109375" style="39" customWidth="1"/>
    <col min="4" max="4" width="6.28515625" style="7" customWidth="1"/>
    <col min="5" max="5" width="73.7109375" style="7" customWidth="1"/>
    <col min="6" max="20" width="9.140625" style="7"/>
    <col min="21" max="21" width="9.140625" style="208"/>
    <col min="22" max="16384" width="9.140625" style="7"/>
  </cols>
  <sheetData>
    <row r="1" spans="3:9" hidden="1" x14ac:dyDescent="0.2"/>
    <row r="2" spans="3:9" hidden="1" x14ac:dyDescent="0.2"/>
    <row r="3" spans="3:9" hidden="1" x14ac:dyDescent="0.2"/>
    <row r="4" spans="3:9" hidden="1" x14ac:dyDescent="0.2"/>
    <row r="5" spans="3:9" hidden="1" x14ac:dyDescent="0.2"/>
    <row r="6" spans="3:9" ht="10.5" customHeight="1" x14ac:dyDescent="0.2"/>
    <row r="7" spans="3:9" ht="20.100000000000001" customHeight="1" x14ac:dyDescent="0.2">
      <c r="D7" s="419" t="s">
        <v>162</v>
      </c>
      <c r="E7" s="419"/>
    </row>
    <row r="8" spans="3:9" ht="15" customHeight="1" x14ac:dyDescent="0.2">
      <c r="D8" s="420" t="str">
        <f>IF(org=0,"Не определено",org)</f>
        <v>ООО "ТВС"</v>
      </c>
      <c r="E8" s="420"/>
    </row>
    <row r="9" spans="3:9" ht="6.95" customHeight="1" x14ac:dyDescent="0.2"/>
    <row r="10" spans="3:9" ht="22.5" customHeight="1" x14ac:dyDescent="0.2">
      <c r="D10" s="46" t="s">
        <v>25</v>
      </c>
      <c r="E10" s="45" t="s">
        <v>121</v>
      </c>
    </row>
    <row r="11" spans="3:9" ht="11.25" customHeight="1" x14ac:dyDescent="0.2">
      <c r="D11" s="66" t="s">
        <v>26</v>
      </c>
      <c r="E11" s="66" t="s">
        <v>0</v>
      </c>
    </row>
    <row r="12" spans="3:9" ht="15" hidden="1" customHeight="1" x14ac:dyDescent="0.2">
      <c r="D12" s="69">
        <v>0</v>
      </c>
      <c r="E12" s="47"/>
    </row>
    <row r="13" spans="3:9" ht="14.1" customHeight="1" x14ac:dyDescent="0.2">
      <c r="C13" s="70"/>
      <c r="D13" s="69">
        <v>1</v>
      </c>
      <c r="E13" s="48"/>
    </row>
    <row r="14" spans="3:9" ht="15" customHeight="1" x14ac:dyDescent="0.2">
      <c r="D14" s="73"/>
      <c r="E14" s="74" t="s">
        <v>172</v>
      </c>
    </row>
    <row r="15" spans="3:9" ht="11.25" customHeight="1" x14ac:dyDescent="0.2"/>
    <row r="16" spans="3:9" x14ac:dyDescent="0.2">
      <c r="D16" s="125"/>
      <c r="E16" s="71"/>
      <c r="F16" s="71"/>
      <c r="G16" s="72"/>
      <c r="H16" s="72"/>
      <c r="I16" s="72"/>
    </row>
  </sheetData>
  <sheetProtection algorithmName="SHA-512" hashValue="Bv7QtnBYXyF8vdUtTiKIBQMlxxP7IfKFG89YZvFzeeJ6uoqoQKjXzPreyhJ/EJB43/ATaI11eLOfhc6Q66Fikg==" saltValue="v2F0s/+QkD8A0QMCPiHTnQ==" spinCount="100000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 xr:uid="{00000000-0002-0000-0900-000000000000}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 xr:uid="{00000000-0004-0000-0900-000000000000}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 xr:uid="{00000000-0004-0000-0900-000001000000}"/>
    <hyperlink ref="H13" location="'Ссылки на публикации'!$H$13" tooltip="Кликните по гиперссылке, чтобы перейти на сайт организации или отредактировать её" display="керкеркерр" xr:uid="{00000000-0004-0000-0900-000002000000}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 xr:uid="{00000000-0004-0000-0900-000003000000}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03">
    <pageSetUpPr fitToPage="1"/>
  </sheetPr>
  <dimension ref="A1:N15"/>
  <sheetViews>
    <sheetView showGridLines="0" topLeftCell="C4" zoomScaleNormal="100" workbookViewId="0"/>
  </sheetViews>
  <sheetFormatPr defaultRowHeight="14.25" x14ac:dyDescent="0.15"/>
  <cols>
    <col min="1" max="1" width="9.140625" style="218" hidden="1" customWidth="1"/>
    <col min="2" max="2" width="9.140625" style="219" hidden="1" customWidth="1"/>
    <col min="3" max="3" width="3.7109375" style="220" customWidth="1"/>
    <col min="4" max="4" width="7" style="219" bestFit="1" customWidth="1"/>
    <col min="5" max="5" width="11.28515625" style="219" customWidth="1"/>
    <col min="6" max="6" width="41" style="219" customWidth="1"/>
    <col min="7" max="7" width="18" style="219" customWidth="1"/>
    <col min="8" max="8" width="13.140625" style="219" customWidth="1"/>
    <col min="9" max="9" width="11.42578125" style="219" customWidth="1"/>
    <col min="10" max="10" width="42.140625" style="219" customWidth="1"/>
    <col min="11" max="11" width="115.7109375" style="219" customWidth="1"/>
    <col min="12" max="12" width="3.7109375" style="219" customWidth="1"/>
    <col min="13" max="16384" width="9.140625" style="219"/>
  </cols>
  <sheetData>
    <row r="1" spans="1:14" hidden="1" x14ac:dyDescent="0.15"/>
    <row r="2" spans="1:14" hidden="1" x14ac:dyDescent="0.15"/>
    <row r="3" spans="1:14" hidden="1" x14ac:dyDescent="0.15"/>
    <row r="4" spans="1:14" ht="3" customHeight="1" x14ac:dyDescent="0.15"/>
    <row r="5" spans="1:14" s="15" customFormat="1" ht="22.5" x14ac:dyDescent="0.15">
      <c r="A5" s="29"/>
      <c r="C5" s="36"/>
      <c r="D5" s="424" t="s">
        <v>232</v>
      </c>
      <c r="E5" s="424"/>
      <c r="F5" s="424"/>
      <c r="G5" s="424"/>
      <c r="H5" s="424"/>
      <c r="I5" s="424"/>
      <c r="J5" s="424"/>
      <c r="K5" s="221"/>
    </row>
    <row r="6" spans="1:14" ht="3" hidden="1" customHeight="1" x14ac:dyDescent="0.15">
      <c r="D6" s="236"/>
      <c r="E6" s="236"/>
      <c r="G6" s="236"/>
      <c r="H6" s="236"/>
      <c r="I6" s="236"/>
      <c r="J6" s="236"/>
      <c r="K6" s="236"/>
    </row>
    <row r="7" spans="1:14" s="218" customFormat="1" ht="3" customHeight="1" x14ac:dyDescent="0.15">
      <c r="B7" s="219"/>
      <c r="C7" s="220"/>
      <c r="D7" s="237"/>
      <c r="E7" s="237"/>
      <c r="G7" s="237"/>
      <c r="H7" s="237"/>
      <c r="I7" s="237"/>
      <c r="J7" s="237"/>
      <c r="K7" s="237"/>
      <c r="L7" s="238"/>
    </row>
    <row r="8" spans="1:14" x14ac:dyDescent="0.15">
      <c r="D8" s="425" t="s">
        <v>233</v>
      </c>
      <c r="E8" s="425"/>
      <c r="F8" s="425"/>
      <c r="G8" s="425"/>
      <c r="H8" s="425"/>
      <c r="I8" s="425"/>
      <c r="J8" s="425"/>
      <c r="K8" s="425" t="s">
        <v>234</v>
      </c>
    </row>
    <row r="9" spans="1:14" x14ac:dyDescent="0.15">
      <c r="D9" s="425" t="s">
        <v>25</v>
      </c>
      <c r="E9" s="425" t="s">
        <v>235</v>
      </c>
      <c r="F9" s="425"/>
      <c r="G9" s="425" t="s">
        <v>236</v>
      </c>
      <c r="H9" s="425"/>
      <c r="I9" s="425"/>
      <c r="J9" s="425"/>
      <c r="K9" s="425"/>
    </row>
    <row r="10" spans="1:14" ht="22.5" x14ac:dyDescent="0.15">
      <c r="D10" s="425"/>
      <c r="E10" s="216" t="s">
        <v>237</v>
      </c>
      <c r="F10" s="216" t="s">
        <v>148</v>
      </c>
      <c r="G10" s="216" t="s">
        <v>148</v>
      </c>
      <c r="H10" s="216" t="s">
        <v>237</v>
      </c>
      <c r="I10" s="216" t="s">
        <v>238</v>
      </c>
      <c r="J10" s="216" t="s">
        <v>239</v>
      </c>
      <c r="K10" s="425"/>
    </row>
    <row r="11" spans="1:14" ht="12" customHeight="1" x14ac:dyDescent="0.15">
      <c r="D11" s="66" t="s">
        <v>26</v>
      </c>
      <c r="E11" s="66" t="s">
        <v>0</v>
      </c>
      <c r="F11" s="66" t="s">
        <v>1</v>
      </c>
      <c r="G11" s="66" t="s">
        <v>2</v>
      </c>
      <c r="H11" s="66" t="s">
        <v>12</v>
      </c>
      <c r="I11" s="66" t="s">
        <v>13</v>
      </c>
      <c r="J11" s="66" t="s">
        <v>31</v>
      </c>
      <c r="K11" s="66" t="s">
        <v>32</v>
      </c>
    </row>
    <row r="12" spans="1:14" s="123" customFormat="1" ht="58.5" customHeight="1" x14ac:dyDescent="0.15">
      <c r="A12" s="222" t="s">
        <v>1</v>
      </c>
      <c r="B12" s="123" t="s">
        <v>144</v>
      </c>
      <c r="C12" s="223"/>
      <c r="D12" s="224" t="s">
        <v>26</v>
      </c>
      <c r="E12" s="225"/>
      <c r="F12" s="226"/>
      <c r="G12" s="226"/>
      <c r="H12" s="226"/>
      <c r="I12" s="227"/>
      <c r="J12" s="228"/>
      <c r="K12" s="421" t="s">
        <v>240</v>
      </c>
      <c r="M12" s="229" t="str">
        <f>IF(ISERROR(INDEX(kind_of_nameforms,MATCH(E12,kind_of_forms,0),1)),"",INDEX(kind_of_nameforms,MATCH(E12,kind_of_forms,0),1))</f>
        <v/>
      </c>
      <c r="N12" s="230"/>
    </row>
    <row r="13" spans="1:14" ht="15" customHeight="1" x14ac:dyDescent="0.15">
      <c r="A13" s="219"/>
      <c r="C13" s="219"/>
      <c r="D13" s="231"/>
      <c r="E13" s="232" t="s">
        <v>172</v>
      </c>
      <c r="F13" s="233"/>
      <c r="G13" s="233"/>
      <c r="H13" s="233"/>
      <c r="I13" s="233"/>
      <c r="J13" s="234"/>
      <c r="K13" s="422"/>
    </row>
    <row r="14" spans="1:14" ht="3" customHeight="1" x14ac:dyDescent="0.15">
      <c r="A14" s="219"/>
      <c r="C14" s="219"/>
    </row>
    <row r="15" spans="1:14" ht="27.75" customHeight="1" x14ac:dyDescent="0.15">
      <c r="E15" s="423" t="s">
        <v>241</v>
      </c>
      <c r="F15" s="423"/>
      <c r="G15" s="423"/>
      <c r="H15" s="423"/>
      <c r="I15" s="423"/>
      <c r="J15" s="423"/>
    </row>
  </sheetData>
  <sheetProtection algorithmName="SHA-512" hashValue="5sjtzVWAAMkJSIeMlfBOX9fo5R2z4l6eOkQxsO3rhXEeQAgBC8bX7g0P1RcethhNxe9QRTZzrdzwadD8GGhS3g==" saltValue="wezV7rlkBx/9qX9wse6MEg==" spinCount="100000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 xr:uid="{00000000-0002-0000-0A00-000000000000}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 xr:uid="{00000000-0002-0000-0A00-000001000000}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 xr:uid="{00000000-0002-0000-0A00-000002000000}"/>
    <dataValidation type="textLength" operator="lessThanOrEqual" allowBlank="1" showInputMessage="1" showErrorMessage="1" errorTitle="Ошибка" error="Допускается ввод не более 900 символов!" sqref="F12:H12" xr:uid="{00000000-0002-0000-0A00-000003000000}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Comm">
    <pageSetUpPr fitToPage="1"/>
  </sheetPr>
  <dimension ref="A1:L13"/>
  <sheetViews>
    <sheetView showGridLines="0" topLeftCell="C6" zoomScaleNormal="100" workbookViewId="0"/>
  </sheetViews>
  <sheetFormatPr defaultRowHeight="15" x14ac:dyDescent="0.2"/>
  <cols>
    <col min="1" max="2" width="9.140625" style="7" hidden="1" customWidth="1"/>
    <col min="3" max="3" width="3.7109375" style="35" customWidth="1"/>
    <col min="4" max="4" width="6.28515625" style="7" customWidth="1"/>
    <col min="5" max="5" width="94.85546875" style="7" customWidth="1"/>
    <col min="6" max="11" width="9.140625" style="7"/>
    <col min="12" max="12" width="9.140625" style="208"/>
    <col min="13" max="16384" width="9.140625" style="7"/>
  </cols>
  <sheetData>
    <row r="1" spans="4:5" hidden="1" x14ac:dyDescent="0.2"/>
    <row r="2" spans="4:5" hidden="1" x14ac:dyDescent="0.2"/>
    <row r="3" spans="4:5" hidden="1" x14ac:dyDescent="0.2"/>
    <row r="4" spans="4:5" hidden="1" x14ac:dyDescent="0.2"/>
    <row r="5" spans="4:5" hidden="1" x14ac:dyDescent="0.2"/>
    <row r="6" spans="4:5" ht="10.5" customHeight="1" x14ac:dyDescent="0.2"/>
    <row r="7" spans="4:5" ht="20.100000000000001" customHeight="1" x14ac:dyDescent="0.2">
      <c r="D7" s="426" t="s">
        <v>6</v>
      </c>
      <c r="E7" s="426"/>
    </row>
    <row r="8" spans="4:5" ht="15" customHeight="1" x14ac:dyDescent="0.2">
      <c r="D8" s="420" t="str">
        <f>IF(org=0,"Не определено",org)</f>
        <v>ООО "ТВС"</v>
      </c>
      <c r="E8" s="420"/>
    </row>
    <row r="9" spans="4:5" ht="6.95" customHeight="1" x14ac:dyDescent="0.2"/>
    <row r="10" spans="4:5" ht="22.5" customHeight="1" x14ac:dyDescent="0.2">
      <c r="D10" s="46" t="s">
        <v>25</v>
      </c>
      <c r="E10" s="45" t="s">
        <v>29</v>
      </c>
    </row>
    <row r="11" spans="4:5" ht="11.25" customHeight="1" x14ac:dyDescent="0.2">
      <c r="D11" s="66" t="s">
        <v>26</v>
      </c>
      <c r="E11" s="66" t="s">
        <v>0</v>
      </c>
    </row>
    <row r="12" spans="4:5" ht="15" hidden="1" customHeight="1" x14ac:dyDescent="0.2">
      <c r="D12" s="69">
        <v>0</v>
      </c>
      <c r="E12" s="47"/>
    </row>
    <row r="13" spans="4:5" ht="15" customHeight="1" x14ac:dyDescent="0.2">
      <c r="D13" s="73"/>
      <c r="E13" s="74" t="s">
        <v>30</v>
      </c>
    </row>
  </sheetData>
  <sheetProtection algorithmName="SHA-512" hashValue="A77KVii1omgygETyh1+y86ekVxSZig3/AkXcVkF5Xzk4Eeb8i88Ff7fhcJ3lEhjD5Dy1wyH3padTobO+Z1BpHA==" saltValue="7+WCH6JtLl0ED/Mlrxm/tA==" spinCount="100000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 xr:uid="{00000000-0002-0000-0B00-000000000000}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Check"/>
  <dimension ref="B1:E4"/>
  <sheetViews>
    <sheetView showGridLines="0" zoomScaleNormal="100" workbookViewId="0"/>
  </sheetViews>
  <sheetFormatPr defaultRowHeight="11.25" x14ac:dyDescent="0.15"/>
  <cols>
    <col min="1" max="1" width="3.7109375" style="7" customWidth="1"/>
    <col min="2" max="3" width="29.7109375" style="7" customWidth="1"/>
    <col min="4" max="4" width="80.7109375" style="7" customWidth="1"/>
    <col min="5" max="5" width="17.7109375" style="7" customWidth="1"/>
    <col min="6" max="16384" width="9.140625" style="7"/>
  </cols>
  <sheetData>
    <row r="1" spans="2:5" ht="10.5" customHeight="1" x14ac:dyDescent="0.15"/>
    <row r="2" spans="2:5" ht="20.100000000000001" customHeight="1" x14ac:dyDescent="0.15">
      <c r="B2" s="427" t="s">
        <v>7</v>
      </c>
      <c r="C2" s="427"/>
      <c r="D2" s="427"/>
      <c r="E2" s="427"/>
    </row>
    <row r="3" spans="2:5" ht="6.95" customHeight="1" x14ac:dyDescent="0.15"/>
    <row r="4" spans="2:5" ht="21.75" customHeight="1" x14ac:dyDescent="0.15">
      <c r="B4" s="159" t="s">
        <v>118</v>
      </c>
      <c r="C4" s="159" t="s">
        <v>119</v>
      </c>
      <c r="D4" s="159" t="s">
        <v>24</v>
      </c>
      <c r="E4" s="158" t="s">
        <v>16</v>
      </c>
    </row>
  </sheetData>
  <sheetProtection algorithmName="SHA-512" hashValue="7clYrpUnrNLA+rcUSvJkRIaRI42JyRyEE6P39fh2bwqWHg/ujpVV5U+79PWH9ldl4AIKahDaTSg22yABtZSDfw==" saltValue="1LHF4mjyn7l3gMw/IUSynw==" spinCount="100000" sheet="1" objects="1" scenarios="1" formatColumns="0" formatRows="0" autoFilter="0"/>
  <autoFilter ref="B4:E4" xr:uid="{00000000-0009-0000-0000-00000C000000}"/>
  <mergeCells count="1">
    <mergeCell ref="B2:E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modProv">
    <tabColor rgb="FFFFCC99"/>
  </sheetPr>
  <dimension ref="A1"/>
  <sheetViews>
    <sheetView showGridLines="0" workbookViewId="0"/>
  </sheetViews>
  <sheetFormatPr defaultRowHeight="11.25" x14ac:dyDescent="0.15"/>
  <cols>
    <col min="1" max="16384" width="9.140625" style="308"/>
  </cols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modReestr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123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AllSheetsInThisWorkbook">
    <tabColor indexed="47"/>
  </sheetPr>
  <dimension ref="A1:B40"/>
  <sheetViews>
    <sheetView showGridLines="0" zoomScaleNormal="100" workbookViewId="0"/>
  </sheetViews>
  <sheetFormatPr defaultRowHeight="11.25" x14ac:dyDescent="0.15"/>
  <cols>
    <col min="1" max="1" width="36.28515625" customWidth="1"/>
    <col min="2" max="2" width="21.140625" customWidth="1"/>
    <col min="3" max="16384" width="9.140625" style="51"/>
  </cols>
  <sheetData>
    <row r="1" spans="1:2" x14ac:dyDescent="0.15">
      <c r="A1" s="1" t="s">
        <v>8</v>
      </c>
      <c r="B1" s="1" t="s">
        <v>9</v>
      </c>
    </row>
    <row r="2" spans="1:2" x14ac:dyDescent="0.15">
      <c r="A2" t="s">
        <v>10</v>
      </c>
      <c r="B2" t="s">
        <v>87</v>
      </c>
    </row>
    <row r="3" spans="1:2" x14ac:dyDescent="0.15">
      <c r="A3" t="s">
        <v>75</v>
      </c>
      <c r="B3" t="s">
        <v>82</v>
      </c>
    </row>
    <row r="4" spans="1:2" x14ac:dyDescent="0.15">
      <c r="A4" t="s">
        <v>11</v>
      </c>
      <c r="B4" t="s">
        <v>77</v>
      </c>
    </row>
    <row r="5" spans="1:2" x14ac:dyDescent="0.15">
      <c r="A5" t="s">
        <v>153</v>
      </c>
      <c r="B5" t="s">
        <v>78</v>
      </c>
    </row>
    <row r="6" spans="1:2" x14ac:dyDescent="0.15">
      <c r="A6" t="s">
        <v>154</v>
      </c>
      <c r="B6" t="s">
        <v>138</v>
      </c>
    </row>
    <row r="7" spans="1:2" x14ac:dyDescent="0.15">
      <c r="A7" t="s">
        <v>381</v>
      </c>
      <c r="B7" t="s">
        <v>81</v>
      </c>
    </row>
    <row r="8" spans="1:2" x14ac:dyDescent="0.15">
      <c r="A8" t="s">
        <v>382</v>
      </c>
      <c r="B8" t="s">
        <v>79</v>
      </c>
    </row>
    <row r="9" spans="1:2" x14ac:dyDescent="0.15">
      <c r="A9" t="s">
        <v>348</v>
      </c>
      <c r="B9" t="s">
        <v>80</v>
      </c>
    </row>
    <row r="10" spans="1:2" x14ac:dyDescent="0.15">
      <c r="A10" t="s">
        <v>124</v>
      </c>
      <c r="B10" t="s">
        <v>89</v>
      </c>
    </row>
    <row r="11" spans="1:2" x14ac:dyDescent="0.15">
      <c r="A11" t="s">
        <v>280</v>
      </c>
      <c r="B11" t="s">
        <v>90</v>
      </c>
    </row>
    <row r="12" spans="1:2" x14ac:dyDescent="0.15">
      <c r="A12" t="s">
        <v>6</v>
      </c>
      <c r="B12" t="s">
        <v>91</v>
      </c>
    </row>
    <row r="13" spans="1:2" x14ac:dyDescent="0.15">
      <c r="A13" t="s">
        <v>76</v>
      </c>
      <c r="B13" t="s">
        <v>125</v>
      </c>
    </row>
    <row r="14" spans="1:2" x14ac:dyDescent="0.15">
      <c r="B14" t="s">
        <v>281</v>
      </c>
    </row>
    <row r="15" spans="1:2" x14ac:dyDescent="0.15">
      <c r="B15" t="s">
        <v>383</v>
      </c>
    </row>
    <row r="16" spans="1:2" x14ac:dyDescent="0.15">
      <c r="B16" t="s">
        <v>163</v>
      </c>
    </row>
    <row r="17" spans="2:2" x14ac:dyDescent="0.15">
      <c r="B17" t="s">
        <v>164</v>
      </c>
    </row>
    <row r="18" spans="2:2" x14ac:dyDescent="0.15">
      <c r="B18" t="s">
        <v>137</v>
      </c>
    </row>
    <row r="19" spans="2:2" x14ac:dyDescent="0.15">
      <c r="B19" t="s">
        <v>97</v>
      </c>
    </row>
    <row r="20" spans="2:2" x14ac:dyDescent="0.15">
      <c r="B20" t="s">
        <v>106</v>
      </c>
    </row>
    <row r="21" spans="2:2" x14ac:dyDescent="0.15">
      <c r="B21" t="s">
        <v>111</v>
      </c>
    </row>
    <row r="22" spans="2:2" x14ac:dyDescent="0.15">
      <c r="B22" t="s">
        <v>112</v>
      </c>
    </row>
    <row r="23" spans="2:2" x14ac:dyDescent="0.15">
      <c r="B23" t="s">
        <v>107</v>
      </c>
    </row>
    <row r="24" spans="2:2" x14ac:dyDescent="0.15">
      <c r="B24" t="s">
        <v>126</v>
      </c>
    </row>
    <row r="25" spans="2:2" x14ac:dyDescent="0.15">
      <c r="B25" t="s">
        <v>83</v>
      </c>
    </row>
    <row r="26" spans="2:2" x14ac:dyDescent="0.15">
      <c r="B26" t="s">
        <v>84</v>
      </c>
    </row>
    <row r="27" spans="2:2" x14ac:dyDescent="0.15">
      <c r="B27" t="s">
        <v>85</v>
      </c>
    </row>
    <row r="28" spans="2:2" x14ac:dyDescent="0.15">
      <c r="B28" t="s">
        <v>86</v>
      </c>
    </row>
    <row r="29" spans="2:2" x14ac:dyDescent="0.15">
      <c r="B29" t="s">
        <v>88</v>
      </c>
    </row>
    <row r="30" spans="2:2" x14ac:dyDescent="0.15">
      <c r="B30" t="s">
        <v>92</v>
      </c>
    </row>
    <row r="31" spans="2:2" x14ac:dyDescent="0.15">
      <c r="B31" t="s">
        <v>93</v>
      </c>
    </row>
    <row r="32" spans="2:2" x14ac:dyDescent="0.15">
      <c r="B32" t="s">
        <v>94</v>
      </c>
    </row>
    <row r="33" spans="2:2" x14ac:dyDescent="0.15">
      <c r="B33" t="s">
        <v>95</v>
      </c>
    </row>
    <row r="34" spans="2:2" x14ac:dyDescent="0.15">
      <c r="B34" t="s">
        <v>282</v>
      </c>
    </row>
    <row r="35" spans="2:2" x14ac:dyDescent="0.15">
      <c r="B35" t="s">
        <v>96</v>
      </c>
    </row>
    <row r="36" spans="2:2" x14ac:dyDescent="0.15">
      <c r="B36" t="s">
        <v>204</v>
      </c>
    </row>
    <row r="37" spans="2:2" x14ac:dyDescent="0.15">
      <c r="B37" t="s">
        <v>98</v>
      </c>
    </row>
    <row r="38" spans="2:2" x14ac:dyDescent="0.15">
      <c r="B38" t="s">
        <v>165</v>
      </c>
    </row>
    <row r="39" spans="2:2" x14ac:dyDescent="0.15">
      <c r="B39" t="s">
        <v>128</v>
      </c>
    </row>
    <row r="40" spans="2:2" x14ac:dyDescent="0.15">
      <c r="B40" t="s">
        <v>136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EHSHEET">
    <tabColor indexed="47"/>
  </sheetPr>
  <dimension ref="A1:T87"/>
  <sheetViews>
    <sheetView showGridLines="0" zoomScaleNormal="100" workbookViewId="0"/>
  </sheetViews>
  <sheetFormatPr defaultRowHeight="11.25" x14ac:dyDescent="0.15"/>
  <cols>
    <col min="1" max="1" width="32.5703125" style="59" customWidth="1"/>
    <col min="3" max="3" width="15.7109375" style="61" customWidth="1"/>
    <col min="4" max="4" width="17" style="61" customWidth="1"/>
    <col min="5" max="5" width="15.7109375" style="56" customWidth="1"/>
    <col min="6" max="6" width="11.140625" style="56" customWidth="1"/>
    <col min="7" max="7" width="31.42578125" style="56" customWidth="1"/>
    <col min="8" max="9" width="26.85546875" style="56" customWidth="1"/>
    <col min="10" max="10" width="9.140625" style="56"/>
    <col min="11" max="11" width="26.28515625" style="58" customWidth="1"/>
    <col min="12" max="12" width="29.140625" style="57" customWidth="1"/>
    <col min="13" max="13" width="39.85546875" style="56" bestFit="1" customWidth="1"/>
    <col min="14" max="14" width="30.28515625" style="56" customWidth="1"/>
    <col min="15" max="18" width="9.140625" style="56"/>
    <col min="19" max="19" width="21" style="56" customWidth="1"/>
    <col min="20" max="20" width="24.85546875" style="56" customWidth="1"/>
    <col min="21" max="16384" width="9.140625" style="56"/>
  </cols>
  <sheetData>
    <row r="1" spans="1:20" s="54" customFormat="1" ht="51" x14ac:dyDescent="0.15">
      <c r="A1" s="40" t="s">
        <v>135</v>
      </c>
      <c r="B1" s="60"/>
      <c r="C1" s="19" t="s">
        <v>20</v>
      </c>
      <c r="D1" s="19" t="s">
        <v>17</v>
      </c>
      <c r="E1" s="19" t="s">
        <v>33</v>
      </c>
      <c r="F1" s="19" t="s">
        <v>56</v>
      </c>
      <c r="G1" s="19" t="s">
        <v>48</v>
      </c>
      <c r="H1" s="19" t="s">
        <v>73</v>
      </c>
      <c r="I1" s="19" t="s">
        <v>103</v>
      </c>
      <c r="J1" s="30" t="s">
        <v>104</v>
      </c>
      <c r="K1" s="19" t="s">
        <v>51</v>
      </c>
      <c r="L1" s="53" t="s">
        <v>99</v>
      </c>
      <c r="M1" s="27" t="s">
        <v>100</v>
      </c>
      <c r="N1" s="303" t="s">
        <v>351</v>
      </c>
      <c r="S1" s="428" t="s">
        <v>243</v>
      </c>
      <c r="T1" s="428"/>
    </row>
    <row r="2" spans="1:20" ht="25.5" x14ac:dyDescent="0.15">
      <c r="A2" s="297" t="s">
        <v>176</v>
      </c>
      <c r="C2" s="20">
        <v>2017</v>
      </c>
      <c r="D2" s="20" t="s">
        <v>18</v>
      </c>
      <c r="E2" s="21" t="s">
        <v>34</v>
      </c>
      <c r="F2" s="21" t="s">
        <v>57</v>
      </c>
      <c r="G2" s="21" t="s">
        <v>46</v>
      </c>
      <c r="H2" s="21" t="s">
        <v>74</v>
      </c>
      <c r="I2" s="23"/>
      <c r="J2" s="55">
        <v>52</v>
      </c>
      <c r="K2" s="19" t="s">
        <v>52</v>
      </c>
      <c r="L2" s="53" t="s">
        <v>329</v>
      </c>
      <c r="M2" s="28" t="s">
        <v>229</v>
      </c>
      <c r="N2" s="304" t="s">
        <v>352</v>
      </c>
      <c r="S2" s="239" t="s">
        <v>244</v>
      </c>
      <c r="T2" s="240" t="s">
        <v>245</v>
      </c>
    </row>
    <row r="3" spans="1:20" ht="90" x14ac:dyDescent="0.15">
      <c r="A3" s="297" t="s">
        <v>177</v>
      </c>
      <c r="C3" s="20">
        <v>2018</v>
      </c>
      <c r="D3" s="20" t="s">
        <v>19</v>
      </c>
      <c r="E3" s="21" t="s">
        <v>35</v>
      </c>
      <c r="F3" s="21" t="s">
        <v>58</v>
      </c>
      <c r="G3" s="21" t="s">
        <v>47</v>
      </c>
      <c r="H3" s="21" t="s">
        <v>71</v>
      </c>
      <c r="I3" s="23" t="s">
        <v>102</v>
      </c>
      <c r="J3" s="52" t="s">
        <v>105</v>
      </c>
      <c r="K3" s="19" t="s">
        <v>53</v>
      </c>
      <c r="L3" s="53" t="s">
        <v>330</v>
      </c>
      <c r="M3" s="28" t="s">
        <v>230</v>
      </c>
      <c r="N3" s="304" t="s">
        <v>353</v>
      </c>
      <c r="S3" s="241" t="s">
        <v>348</v>
      </c>
      <c r="T3" s="302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</row>
    <row r="4" spans="1:20" ht="42.75" x14ac:dyDescent="0.15">
      <c r="A4" s="297" t="s">
        <v>284</v>
      </c>
      <c r="C4" s="20">
        <v>2019</v>
      </c>
      <c r="E4" s="21" t="s">
        <v>36</v>
      </c>
      <c r="F4" s="21" t="s">
        <v>59</v>
      </c>
      <c r="H4" s="21" t="s">
        <v>72</v>
      </c>
      <c r="I4" s="23"/>
      <c r="J4" s="55">
        <v>104</v>
      </c>
      <c r="K4" s="19" t="s">
        <v>54</v>
      </c>
      <c r="L4" s="53" t="s">
        <v>331</v>
      </c>
      <c r="M4" s="28"/>
      <c r="N4" s="304" t="s">
        <v>354</v>
      </c>
    </row>
    <row r="5" spans="1:20" ht="42.75" x14ac:dyDescent="0.15">
      <c r="A5" s="297" t="s">
        <v>219</v>
      </c>
      <c r="C5" s="20">
        <v>2020</v>
      </c>
      <c r="E5" s="21" t="s">
        <v>37</v>
      </c>
      <c r="F5" s="21" t="s">
        <v>60</v>
      </c>
      <c r="K5" s="19" t="s">
        <v>55</v>
      </c>
      <c r="L5" s="53"/>
      <c r="M5" s="28"/>
      <c r="N5" s="304" t="s">
        <v>355</v>
      </c>
    </row>
    <row r="6" spans="1:20" x14ac:dyDescent="0.15">
      <c r="A6" s="297" t="s">
        <v>206</v>
      </c>
      <c r="C6" s="20">
        <v>2021</v>
      </c>
      <c r="E6" s="21" t="s">
        <v>38</v>
      </c>
      <c r="F6" s="23"/>
      <c r="K6" s="56"/>
      <c r="L6" s="56"/>
    </row>
    <row r="7" spans="1:20" ht="12.75" x14ac:dyDescent="0.15">
      <c r="A7" s="297" t="s">
        <v>285</v>
      </c>
      <c r="C7" s="20">
        <v>2022</v>
      </c>
      <c r="E7" s="21" t="s">
        <v>39</v>
      </c>
      <c r="F7" s="23"/>
      <c r="K7" s="62"/>
      <c r="L7" s="56"/>
    </row>
    <row r="8" spans="1:20" x14ac:dyDescent="0.15">
      <c r="A8" s="297" t="s">
        <v>286</v>
      </c>
      <c r="C8" s="20">
        <v>2023</v>
      </c>
      <c r="E8" s="21" t="s">
        <v>40</v>
      </c>
      <c r="F8" s="23"/>
      <c r="K8" s="63" t="s">
        <v>127</v>
      </c>
    </row>
    <row r="9" spans="1:20" x14ac:dyDescent="0.15">
      <c r="A9" s="297" t="s">
        <v>178</v>
      </c>
      <c r="C9" s="20">
        <v>2024</v>
      </c>
      <c r="E9" s="21" t="s">
        <v>41</v>
      </c>
      <c r="F9" s="23"/>
      <c r="K9" s="61"/>
    </row>
    <row r="10" spans="1:20" ht="12.75" x14ac:dyDescent="0.15">
      <c r="A10" s="297" t="s">
        <v>287</v>
      </c>
      <c r="E10" s="21" t="s">
        <v>42</v>
      </c>
      <c r="F10" s="23"/>
      <c r="K10" s="62"/>
    </row>
    <row r="11" spans="1:20" x14ac:dyDescent="0.15">
      <c r="A11" s="297" t="s">
        <v>288</v>
      </c>
      <c r="E11" s="21" t="s">
        <v>43</v>
      </c>
      <c r="F11" s="23"/>
      <c r="K11" s="64"/>
    </row>
    <row r="12" spans="1:20" x14ac:dyDescent="0.15">
      <c r="A12" s="297" t="s">
        <v>289</v>
      </c>
      <c r="E12" s="21" t="s">
        <v>44</v>
      </c>
      <c r="F12" s="23"/>
    </row>
    <row r="13" spans="1:20" x14ac:dyDescent="0.15">
      <c r="A13" s="297" t="s">
        <v>290</v>
      </c>
      <c r="E13" s="21" t="s">
        <v>45</v>
      </c>
      <c r="F13" s="23"/>
    </row>
    <row r="14" spans="1:20" x14ac:dyDescent="0.15">
      <c r="A14" s="297" t="s">
        <v>291</v>
      </c>
    </row>
    <row r="15" spans="1:20" x14ac:dyDescent="0.15">
      <c r="A15" s="297" t="s">
        <v>215</v>
      </c>
    </row>
    <row r="16" spans="1:20" x14ac:dyDescent="0.15">
      <c r="A16" s="297" t="s">
        <v>207</v>
      </c>
      <c r="C16" s="51"/>
      <c r="D16" s="115"/>
      <c r="E16" s="115"/>
      <c r="G16" s="183" t="s">
        <v>167</v>
      </c>
    </row>
    <row r="17" spans="1:7" x14ac:dyDescent="0.15">
      <c r="A17" s="297" t="s">
        <v>292</v>
      </c>
      <c r="C17" s="116" t="s">
        <v>131</v>
      </c>
      <c r="D17" s="117" t="str">
        <f>IF(f_year = "","", IF(LEN(f_quart)=0,"",IF(f_quart="I квартал", "01.01."&amp;f_year,IF(f_quart="II квартал","01.04."&amp;f_year,(IF(f_quart="III квартал", "01.07."&amp;f_year,"01.10."&amp;f_year)))) ))</f>
        <v>01.01.2023</v>
      </c>
      <c r="E17" s="117" t="str">
        <f>IF(f_year = "","", IF(LEN(f_quart)=0,"",IF(f_quart="I квартал", "31.03."&amp; f_year,IF(f_quart="II квартал","30.06."&amp; f_year,(IF(f_quart="III квартал", "30.09."&amp; f_year,"31.12."&amp; f_year)))) ))</f>
        <v>31.03.2023</v>
      </c>
      <c r="G17" s="184" t="s">
        <v>3052</v>
      </c>
    </row>
    <row r="18" spans="1:7" x14ac:dyDescent="0.15">
      <c r="A18" s="297" t="s">
        <v>293</v>
      </c>
      <c r="C18" s="118"/>
      <c r="D18" s="119"/>
      <c r="E18" s="119"/>
      <c r="G18" s="51"/>
    </row>
    <row r="19" spans="1:7" ht="22.5" x14ac:dyDescent="0.15">
      <c r="A19" s="297" t="s">
        <v>294</v>
      </c>
      <c r="C19" s="51"/>
      <c r="D19" s="115"/>
      <c r="E19" s="115"/>
      <c r="G19" s="183" t="s">
        <v>170</v>
      </c>
    </row>
    <row r="20" spans="1:7" ht="22.5" x14ac:dyDescent="0.15">
      <c r="A20" s="297" t="s">
        <v>179</v>
      </c>
      <c r="C20" s="120" t="s">
        <v>132</v>
      </c>
      <c r="D20" s="121"/>
      <c r="E20" s="121"/>
      <c r="G20" s="63" t="b">
        <v>1</v>
      </c>
    </row>
    <row r="21" spans="1:7" x14ac:dyDescent="0.15">
      <c r="A21" s="297" t="s">
        <v>180</v>
      </c>
    </row>
    <row r="22" spans="1:7" x14ac:dyDescent="0.15">
      <c r="A22" s="297" t="s">
        <v>181</v>
      </c>
    </row>
    <row r="23" spans="1:7" x14ac:dyDescent="0.15">
      <c r="A23" s="297" t="s">
        <v>295</v>
      </c>
    </row>
    <row r="24" spans="1:7" x14ac:dyDescent="0.15">
      <c r="A24" s="297" t="s">
        <v>296</v>
      </c>
    </row>
    <row r="25" spans="1:7" x14ac:dyDescent="0.15">
      <c r="A25" s="297" t="s">
        <v>182</v>
      </c>
    </row>
    <row r="26" spans="1:7" x14ac:dyDescent="0.15">
      <c r="A26" s="297" t="s">
        <v>297</v>
      </c>
    </row>
    <row r="27" spans="1:7" x14ac:dyDescent="0.15">
      <c r="A27" s="297" t="s">
        <v>183</v>
      </c>
    </row>
    <row r="28" spans="1:7" x14ac:dyDescent="0.15">
      <c r="A28" s="297" t="s">
        <v>216</v>
      </c>
    </row>
    <row r="29" spans="1:7" x14ac:dyDescent="0.15">
      <c r="A29" s="297" t="s">
        <v>208</v>
      </c>
    </row>
    <row r="30" spans="1:7" x14ac:dyDescent="0.15">
      <c r="A30" s="297" t="s">
        <v>298</v>
      </c>
    </row>
    <row r="31" spans="1:7" x14ac:dyDescent="0.15">
      <c r="A31" s="297" t="s">
        <v>299</v>
      </c>
    </row>
    <row r="32" spans="1:7" x14ac:dyDescent="0.15">
      <c r="A32" s="297" t="s">
        <v>184</v>
      </c>
    </row>
    <row r="33" spans="1:1" x14ac:dyDescent="0.15">
      <c r="A33" s="297" t="s">
        <v>300</v>
      </c>
    </row>
    <row r="34" spans="1:1" x14ac:dyDescent="0.15">
      <c r="A34" s="297" t="s">
        <v>301</v>
      </c>
    </row>
    <row r="35" spans="1:1" x14ac:dyDescent="0.15">
      <c r="A35" s="297" t="s">
        <v>302</v>
      </c>
    </row>
    <row r="36" spans="1:1" x14ac:dyDescent="0.15">
      <c r="A36" s="297" t="s">
        <v>303</v>
      </c>
    </row>
    <row r="37" spans="1:1" x14ac:dyDescent="0.15">
      <c r="A37" s="297" t="s">
        <v>304</v>
      </c>
    </row>
    <row r="38" spans="1:1" x14ac:dyDescent="0.15">
      <c r="A38" s="297" t="s">
        <v>209</v>
      </c>
    </row>
    <row r="39" spans="1:1" x14ac:dyDescent="0.15">
      <c r="A39" s="297" t="s">
        <v>305</v>
      </c>
    </row>
    <row r="40" spans="1:1" x14ac:dyDescent="0.15">
      <c r="A40" s="297" t="s">
        <v>185</v>
      </c>
    </row>
    <row r="41" spans="1:1" x14ac:dyDescent="0.15">
      <c r="A41" s="297" t="s">
        <v>186</v>
      </c>
    </row>
    <row r="42" spans="1:1" x14ac:dyDescent="0.15">
      <c r="A42" s="297" t="s">
        <v>187</v>
      </c>
    </row>
    <row r="43" spans="1:1" x14ac:dyDescent="0.15">
      <c r="A43" s="297" t="s">
        <v>306</v>
      </c>
    </row>
    <row r="44" spans="1:1" x14ac:dyDescent="0.15">
      <c r="A44" s="297" t="s">
        <v>307</v>
      </c>
    </row>
    <row r="45" spans="1:1" x14ac:dyDescent="0.15">
      <c r="A45" s="297" t="s">
        <v>210</v>
      </c>
    </row>
    <row r="46" spans="1:1" x14ac:dyDescent="0.15">
      <c r="A46" s="297" t="s">
        <v>308</v>
      </c>
    </row>
    <row r="47" spans="1:1" x14ac:dyDescent="0.15">
      <c r="A47" s="297" t="s">
        <v>309</v>
      </c>
    </row>
    <row r="48" spans="1:1" x14ac:dyDescent="0.15">
      <c r="A48" s="297" t="s">
        <v>310</v>
      </c>
    </row>
    <row r="49" spans="1:1" x14ac:dyDescent="0.15">
      <c r="A49" s="297" t="s">
        <v>311</v>
      </c>
    </row>
    <row r="50" spans="1:1" x14ac:dyDescent="0.15">
      <c r="A50" s="297" t="s">
        <v>188</v>
      </c>
    </row>
    <row r="51" spans="1:1" x14ac:dyDescent="0.15">
      <c r="A51" s="297" t="s">
        <v>189</v>
      </c>
    </row>
    <row r="52" spans="1:1" x14ac:dyDescent="0.15">
      <c r="A52" s="297" t="s">
        <v>217</v>
      </c>
    </row>
    <row r="53" spans="1:1" x14ac:dyDescent="0.15">
      <c r="A53" s="297" t="s">
        <v>312</v>
      </c>
    </row>
    <row r="54" spans="1:1" x14ac:dyDescent="0.15">
      <c r="A54" s="297" t="s">
        <v>220</v>
      </c>
    </row>
    <row r="55" spans="1:1" x14ac:dyDescent="0.15">
      <c r="A55" s="297" t="s">
        <v>190</v>
      </c>
    </row>
    <row r="56" spans="1:1" x14ac:dyDescent="0.15">
      <c r="A56" s="297" t="s">
        <v>313</v>
      </c>
    </row>
    <row r="57" spans="1:1" x14ac:dyDescent="0.15">
      <c r="A57" s="297" t="s">
        <v>191</v>
      </c>
    </row>
    <row r="58" spans="1:1" x14ac:dyDescent="0.15">
      <c r="A58" s="297" t="s">
        <v>314</v>
      </c>
    </row>
    <row r="59" spans="1:1" x14ac:dyDescent="0.15">
      <c r="A59" s="297" t="s">
        <v>315</v>
      </c>
    </row>
    <row r="60" spans="1:1" x14ac:dyDescent="0.15">
      <c r="A60" s="297" t="s">
        <v>316</v>
      </c>
    </row>
    <row r="61" spans="1:1" x14ac:dyDescent="0.15">
      <c r="A61" s="297" t="s">
        <v>317</v>
      </c>
    </row>
    <row r="62" spans="1:1" x14ac:dyDescent="0.15">
      <c r="A62" s="297" t="s">
        <v>211</v>
      </c>
    </row>
    <row r="63" spans="1:1" x14ac:dyDescent="0.15">
      <c r="A63" s="297" t="s">
        <v>318</v>
      </c>
    </row>
    <row r="64" spans="1:1" x14ac:dyDescent="0.15">
      <c r="A64" s="297" t="s">
        <v>319</v>
      </c>
    </row>
    <row r="65" spans="1:1" x14ac:dyDescent="0.15">
      <c r="A65" s="297" t="s">
        <v>221</v>
      </c>
    </row>
    <row r="66" spans="1:1" x14ac:dyDescent="0.15">
      <c r="A66" s="297" t="s">
        <v>212</v>
      </c>
    </row>
    <row r="67" spans="1:1" x14ac:dyDescent="0.15">
      <c r="A67" s="297" t="s">
        <v>192</v>
      </c>
    </row>
    <row r="68" spans="1:1" x14ac:dyDescent="0.15">
      <c r="A68" s="297" t="s">
        <v>320</v>
      </c>
    </row>
    <row r="69" spans="1:1" x14ac:dyDescent="0.15">
      <c r="A69" s="297" t="s">
        <v>321</v>
      </c>
    </row>
    <row r="70" spans="1:1" x14ac:dyDescent="0.15">
      <c r="A70" s="297" t="s">
        <v>322</v>
      </c>
    </row>
    <row r="71" spans="1:1" x14ac:dyDescent="0.15">
      <c r="A71" s="297" t="s">
        <v>323</v>
      </c>
    </row>
    <row r="72" spans="1:1" x14ac:dyDescent="0.15">
      <c r="A72" s="297" t="s">
        <v>193</v>
      </c>
    </row>
    <row r="73" spans="1:1" x14ac:dyDescent="0.15">
      <c r="A73" s="297" t="s">
        <v>324</v>
      </c>
    </row>
    <row r="74" spans="1:1" x14ac:dyDescent="0.15">
      <c r="A74" s="297" t="s">
        <v>194</v>
      </c>
    </row>
    <row r="75" spans="1:1" x14ac:dyDescent="0.15">
      <c r="A75" s="297" t="s">
        <v>195</v>
      </c>
    </row>
    <row r="76" spans="1:1" x14ac:dyDescent="0.15">
      <c r="A76" s="297" t="s">
        <v>196</v>
      </c>
    </row>
    <row r="77" spans="1:1" x14ac:dyDescent="0.15">
      <c r="A77" s="297" t="s">
        <v>197</v>
      </c>
    </row>
    <row r="78" spans="1:1" x14ac:dyDescent="0.15">
      <c r="A78" s="297" t="s">
        <v>213</v>
      </c>
    </row>
    <row r="79" spans="1:1" x14ac:dyDescent="0.15">
      <c r="A79" s="297" t="s">
        <v>218</v>
      </c>
    </row>
    <row r="80" spans="1:1" x14ac:dyDescent="0.15">
      <c r="A80" s="297" t="s">
        <v>198</v>
      </c>
    </row>
    <row r="81" spans="1:1" x14ac:dyDescent="0.15">
      <c r="A81" s="297" t="s">
        <v>199</v>
      </c>
    </row>
    <row r="82" spans="1:1" x14ac:dyDescent="0.15">
      <c r="A82" s="297" t="s">
        <v>222</v>
      </c>
    </row>
    <row r="83" spans="1:1" x14ac:dyDescent="0.15">
      <c r="A83" s="297" t="s">
        <v>325</v>
      </c>
    </row>
    <row r="84" spans="1:1" x14ac:dyDescent="0.15">
      <c r="A84" s="297" t="s">
        <v>214</v>
      </c>
    </row>
    <row r="85" spans="1:1" x14ac:dyDescent="0.15">
      <c r="A85" s="297" t="s">
        <v>326</v>
      </c>
    </row>
    <row r="86" spans="1:1" x14ac:dyDescent="0.15">
      <c r="A86" s="297" t="s">
        <v>327</v>
      </c>
    </row>
    <row r="87" spans="1:1" x14ac:dyDescent="0.15">
      <c r="A87" s="297" t="s">
        <v>328</v>
      </c>
    </row>
  </sheetData>
  <sheetProtection formatColumns="0" formatRows="0"/>
  <mergeCells count="1">
    <mergeCell ref="S1:T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modCheckCyan">
    <tabColor indexed="47"/>
  </sheetPr>
  <dimension ref="A2:A74"/>
  <sheetViews>
    <sheetView showGridLines="0" zoomScaleNormal="100" workbookViewId="0"/>
  </sheetViews>
  <sheetFormatPr defaultRowHeight="12.75" x14ac:dyDescent="0.2"/>
  <cols>
    <col min="1" max="16384" width="9.140625" style="122"/>
  </cols>
  <sheetData>
    <row r="2" spans="1:1" x14ac:dyDescent="0.2">
      <c r="A2" s="122">
        <f>IF('Сведения об изменении'!$E$13="",1,0)</f>
        <v>1</v>
      </c>
    </row>
    <row r="3" spans="1:1" x14ac:dyDescent="0.2">
      <c r="A3" s="122">
        <f>IF(Дифференциация!$E$22="",1,0)</f>
        <v>0</v>
      </c>
    </row>
    <row r="4" spans="1:1" x14ac:dyDescent="0.2">
      <c r="A4" s="122">
        <f>IF(Территории!$E$12="",1,0)</f>
        <v>0</v>
      </c>
    </row>
    <row r="5" spans="1:1" x14ac:dyDescent="0.2">
      <c r="A5" s="122">
        <f>IF(Территории!$E$17="",1,0)</f>
        <v>0</v>
      </c>
    </row>
    <row r="6" spans="1:1" x14ac:dyDescent="0.2">
      <c r="A6" s="122">
        <f>IF(Территории!$E$22="",1,0)</f>
        <v>0</v>
      </c>
    </row>
    <row r="7" spans="1:1" x14ac:dyDescent="0.2">
      <c r="A7" s="122">
        <f>IF(Территории!$E$27="",1,0)</f>
        <v>0</v>
      </c>
    </row>
    <row r="8" spans="1:1" x14ac:dyDescent="0.2">
      <c r="A8" s="122">
        <f>IF(Территории!$E$32="",1,0)</f>
        <v>0</v>
      </c>
    </row>
    <row r="9" spans="1:1" x14ac:dyDescent="0.2">
      <c r="A9" s="122">
        <f>IF(Территории!$E$37="",1,0)</f>
        <v>0</v>
      </c>
    </row>
    <row r="10" spans="1:1" x14ac:dyDescent="0.2">
      <c r="A10" s="122">
        <f>IF(Территории!$E$42="",1,0)</f>
        <v>0</v>
      </c>
    </row>
    <row r="11" spans="1:1" x14ac:dyDescent="0.2">
      <c r="A11" s="122">
        <f>IF(Дифференциация!$I$22="",1,0)</f>
        <v>0</v>
      </c>
    </row>
    <row r="12" spans="1:1" x14ac:dyDescent="0.2">
      <c r="A12" s="122">
        <f>IF(Дифференциация!$M$22="",1,0)</f>
        <v>0</v>
      </c>
    </row>
    <row r="13" spans="1:1" x14ac:dyDescent="0.2">
      <c r="A13" s="122">
        <f>IF(Дифференциация!$E$25="",1,0)</f>
        <v>0</v>
      </c>
    </row>
    <row r="14" spans="1:1" x14ac:dyDescent="0.2">
      <c r="A14" s="122">
        <f>IF(Дифференциация!$F$25="",1,0)</f>
        <v>0</v>
      </c>
    </row>
    <row r="15" spans="1:1" x14ac:dyDescent="0.2">
      <c r="A15" s="122">
        <f>IF(Дифференциация!$J$25="",1,0)</f>
        <v>0</v>
      </c>
    </row>
    <row r="16" spans="1:1" x14ac:dyDescent="0.2">
      <c r="A16" s="122">
        <f>IF(Дифференциация!$I$25="",1,0)</f>
        <v>0</v>
      </c>
    </row>
    <row r="17" spans="1:1" x14ac:dyDescent="0.2">
      <c r="A17" s="122">
        <f>IF(Дифференциация!$M$25="",1,0)</f>
        <v>0</v>
      </c>
    </row>
    <row r="18" spans="1:1" x14ac:dyDescent="0.2">
      <c r="A18" s="122">
        <f>IF(Дифференциация!$E$28="",1,0)</f>
        <v>0</v>
      </c>
    </row>
    <row r="19" spans="1:1" x14ac:dyDescent="0.2">
      <c r="A19" s="122">
        <f>IF(Дифференциация!$F$28="",1,0)</f>
        <v>0</v>
      </c>
    </row>
    <row r="20" spans="1:1" x14ac:dyDescent="0.2">
      <c r="A20" s="122">
        <f>IF(Дифференциация!$J$28="",1,0)</f>
        <v>0</v>
      </c>
    </row>
    <row r="21" spans="1:1" x14ac:dyDescent="0.2">
      <c r="A21" s="122">
        <f>IF(Дифференциация!$I$28="",1,0)</f>
        <v>0</v>
      </c>
    </row>
    <row r="22" spans="1:1" x14ac:dyDescent="0.2">
      <c r="A22" s="122">
        <f>IF(Дифференциация!$M$28="",1,0)</f>
        <v>0</v>
      </c>
    </row>
    <row r="23" spans="1:1" x14ac:dyDescent="0.2">
      <c r="A23" s="122">
        <f>IF(Дифференциация!$E$31="",1,0)</f>
        <v>0</v>
      </c>
    </row>
    <row r="24" spans="1:1" x14ac:dyDescent="0.2">
      <c r="A24" s="122">
        <f>IF(Дифференциация!$F$31="",1,0)</f>
        <v>0</v>
      </c>
    </row>
    <row r="25" spans="1:1" x14ac:dyDescent="0.2">
      <c r="A25" s="122">
        <f>IF(Дифференциация!$J$31="",1,0)</f>
        <v>0</v>
      </c>
    </row>
    <row r="26" spans="1:1" x14ac:dyDescent="0.2">
      <c r="A26" s="122">
        <f>IF(Дифференциация!$I$31="",1,0)</f>
        <v>0</v>
      </c>
    </row>
    <row r="27" spans="1:1" x14ac:dyDescent="0.2">
      <c r="A27" s="122">
        <f>IF(Дифференциация!$M$31="",1,0)</f>
        <v>0</v>
      </c>
    </row>
    <row r="28" spans="1:1" x14ac:dyDescent="0.2">
      <c r="A28" s="122">
        <f>IF(Дифференциация!$E$34="",1,0)</f>
        <v>0</v>
      </c>
    </row>
    <row r="29" spans="1:1" x14ac:dyDescent="0.2">
      <c r="A29" s="122">
        <f>IF(Дифференциация!$F$34="",1,0)</f>
        <v>0</v>
      </c>
    </row>
    <row r="30" spans="1:1" x14ac:dyDescent="0.2">
      <c r="A30" s="122">
        <f>IF(Дифференциация!$J$34="",1,0)</f>
        <v>0</v>
      </c>
    </row>
    <row r="31" spans="1:1" x14ac:dyDescent="0.2">
      <c r="A31" s="122">
        <f>IF(Дифференциация!$I$34="",1,0)</f>
        <v>0</v>
      </c>
    </row>
    <row r="32" spans="1:1" x14ac:dyDescent="0.2">
      <c r="A32" s="122">
        <f>IF(Дифференциация!$M$34="",1,0)</f>
        <v>0</v>
      </c>
    </row>
    <row r="33" spans="1:1" x14ac:dyDescent="0.2">
      <c r="A33" s="122">
        <f>IF(Дифференциация!$E$37="",1,0)</f>
        <v>0</v>
      </c>
    </row>
    <row r="34" spans="1:1" x14ac:dyDescent="0.2">
      <c r="A34" s="122">
        <f>IF(Дифференциация!$F$37="",1,0)</f>
        <v>0</v>
      </c>
    </row>
    <row r="35" spans="1:1" x14ac:dyDescent="0.2">
      <c r="A35" s="122">
        <f>IF(Дифференциация!$J$37="",1,0)</f>
        <v>0</v>
      </c>
    </row>
    <row r="36" spans="1:1" x14ac:dyDescent="0.2">
      <c r="A36" s="122">
        <f>IF(Дифференциация!$I$37="",1,0)</f>
        <v>0</v>
      </c>
    </row>
    <row r="37" spans="1:1" x14ac:dyDescent="0.2">
      <c r="A37" s="122">
        <f>IF(Дифференциация!$M$37="",1,0)</f>
        <v>0</v>
      </c>
    </row>
    <row r="38" spans="1:1" x14ac:dyDescent="0.2">
      <c r="A38" s="122">
        <f>IF(Дифференциация!$E$40="",1,0)</f>
        <v>0</v>
      </c>
    </row>
    <row r="39" spans="1:1" x14ac:dyDescent="0.2">
      <c r="A39" s="122">
        <f>IF(Дифференциация!$F$40="",1,0)</f>
        <v>0</v>
      </c>
    </row>
    <row r="40" spans="1:1" x14ac:dyDescent="0.2">
      <c r="A40" s="122">
        <f>IF(Дифференциация!$J$40="",1,0)</f>
        <v>0</v>
      </c>
    </row>
    <row r="41" spans="1:1" x14ac:dyDescent="0.2">
      <c r="A41" s="122">
        <f>IF(Дифференциация!$I$40="",1,0)</f>
        <v>0</v>
      </c>
    </row>
    <row r="42" spans="1:1" x14ac:dyDescent="0.2">
      <c r="A42" s="122">
        <f>IF(Дифференциация!$M$40="",1,0)</f>
        <v>0</v>
      </c>
    </row>
    <row r="43" spans="1:1" x14ac:dyDescent="0.2">
      <c r="A43" s="122">
        <f>IF('Форма 4.6'!$G$11="",1,0)</f>
        <v>0</v>
      </c>
    </row>
    <row r="44" spans="1:1" x14ac:dyDescent="0.2">
      <c r="A44" s="122">
        <f>IF('Форма 4.6'!$H$11="",1,0)</f>
        <v>0</v>
      </c>
    </row>
    <row r="45" spans="1:1" x14ac:dyDescent="0.2">
      <c r="A45" s="122">
        <f>IF('Форма 4.6'!$I$11="",1,0)</f>
        <v>0</v>
      </c>
    </row>
    <row r="46" spans="1:1" x14ac:dyDescent="0.2">
      <c r="A46" s="122">
        <f>IF('Форма 4.6'!$J$11="",1,0)</f>
        <v>0</v>
      </c>
    </row>
    <row r="47" spans="1:1" x14ac:dyDescent="0.2">
      <c r="A47" s="122">
        <f>IF('Форма 4.6'!$K$11="",1,0)</f>
        <v>0</v>
      </c>
    </row>
    <row r="48" spans="1:1" x14ac:dyDescent="0.2">
      <c r="A48" s="122">
        <f>IF('Форма 4.6'!$L$11="",1,0)</f>
        <v>0</v>
      </c>
    </row>
    <row r="49" spans="1:1" x14ac:dyDescent="0.2">
      <c r="A49" s="122">
        <f>IF('Форма 4.6'!$M$11="",1,0)</f>
        <v>0</v>
      </c>
    </row>
    <row r="50" spans="1:1" x14ac:dyDescent="0.2">
      <c r="A50" s="122">
        <f>IF('Форма 4.6'!$G$12="",1,0)</f>
        <v>0</v>
      </c>
    </row>
    <row r="51" spans="1:1" x14ac:dyDescent="0.2">
      <c r="A51" s="122">
        <f>IF('Форма 4.6'!$H$12="",1,0)</f>
        <v>0</v>
      </c>
    </row>
    <row r="52" spans="1:1" x14ac:dyDescent="0.2">
      <c r="A52" s="122">
        <f>IF('Форма 4.6'!$I$12="",1,0)</f>
        <v>0</v>
      </c>
    </row>
    <row r="53" spans="1:1" x14ac:dyDescent="0.2">
      <c r="A53" s="122">
        <f>IF('Форма 4.6'!$J$12="",1,0)</f>
        <v>0</v>
      </c>
    </row>
    <row r="54" spans="1:1" x14ac:dyDescent="0.2">
      <c r="A54" s="122">
        <f>IF('Форма 4.6'!$K$12="",1,0)</f>
        <v>0</v>
      </c>
    </row>
    <row r="55" spans="1:1" x14ac:dyDescent="0.2">
      <c r="A55" s="122">
        <f>IF('Форма 4.6'!$L$12="",1,0)</f>
        <v>0</v>
      </c>
    </row>
    <row r="56" spans="1:1" x14ac:dyDescent="0.2">
      <c r="A56" s="122">
        <f>IF('Форма 4.6'!$M$12="",1,0)</f>
        <v>0</v>
      </c>
    </row>
    <row r="57" spans="1:1" x14ac:dyDescent="0.2">
      <c r="A57" s="122">
        <f>IF('Форма 4.6'!$G$13="",1,0)</f>
        <v>0</v>
      </c>
    </row>
    <row r="58" spans="1:1" x14ac:dyDescent="0.2">
      <c r="A58" s="122">
        <f>IF('Форма 4.6'!$H$13="",1,0)</f>
        <v>0</v>
      </c>
    </row>
    <row r="59" spans="1:1" x14ac:dyDescent="0.2">
      <c r="A59" s="122">
        <f>IF('Форма 4.6'!$I$13="",1,0)</f>
        <v>0</v>
      </c>
    </row>
    <row r="60" spans="1:1" x14ac:dyDescent="0.2">
      <c r="A60" s="122">
        <f>IF('Форма 4.6'!$J$13="",1,0)</f>
        <v>0</v>
      </c>
    </row>
    <row r="61" spans="1:1" x14ac:dyDescent="0.2">
      <c r="A61" s="122">
        <f>IF('Форма 4.6'!$K$13="",1,0)</f>
        <v>0</v>
      </c>
    </row>
    <row r="62" spans="1:1" x14ac:dyDescent="0.2">
      <c r="A62" s="122">
        <f>IF('Форма 4.6'!$L$13="",1,0)</f>
        <v>0</v>
      </c>
    </row>
    <row r="63" spans="1:1" x14ac:dyDescent="0.2">
      <c r="A63" s="122">
        <f>IF('Форма 4.6'!$M$13="",1,0)</f>
        <v>0</v>
      </c>
    </row>
    <row r="64" spans="1:1" x14ac:dyDescent="0.2">
      <c r="A64" s="122">
        <f>IF('Форма 4.6'!$E$17="",1,0)</f>
        <v>0</v>
      </c>
    </row>
    <row r="65" spans="1:1" x14ac:dyDescent="0.2">
      <c r="A65" s="122">
        <f>IF('Форма 4.6'!$E$18="",1,0)</f>
        <v>0</v>
      </c>
    </row>
    <row r="66" spans="1:1" x14ac:dyDescent="0.2">
      <c r="A66" s="122">
        <f>IF('Форма 4.6'!$E$19="",1,0)</f>
        <v>0</v>
      </c>
    </row>
    <row r="67" spans="1:1" x14ac:dyDescent="0.2">
      <c r="A67" s="122">
        <f>IF('Форма 4.6'!$E$20="",1,0)</f>
        <v>0</v>
      </c>
    </row>
    <row r="68" spans="1:1" x14ac:dyDescent="0.2">
      <c r="A68" s="122">
        <f>IF('Форма 4.6'!$E$21="",1,0)</f>
        <v>0</v>
      </c>
    </row>
    <row r="69" spans="1:1" x14ac:dyDescent="0.2">
      <c r="A69" s="122">
        <f>IF('Форма 4.6'!$E$22="",1,0)</f>
        <v>0</v>
      </c>
    </row>
    <row r="70" spans="1:1" x14ac:dyDescent="0.2">
      <c r="A70" s="122">
        <f>IF('Форма 4.6'!$E$23="",1,0)</f>
        <v>0</v>
      </c>
    </row>
    <row r="71" spans="1:1" x14ac:dyDescent="0.2">
      <c r="A71" s="122">
        <f>IF('Форма 4.6'!$G$14="",1,0)</f>
        <v>0</v>
      </c>
    </row>
    <row r="72" spans="1:1" x14ac:dyDescent="0.2">
      <c r="A72" s="122">
        <f>IF('Форма 4.6'!$J$14="",1,0)</f>
        <v>0</v>
      </c>
    </row>
    <row r="73" spans="1:1" x14ac:dyDescent="0.2">
      <c r="A73" s="122">
        <f>IF('Форма 4.6'!$H$14="",1,0)</f>
        <v>0</v>
      </c>
    </row>
    <row r="74" spans="1:1" x14ac:dyDescent="0.2">
      <c r="A74" s="122">
        <f>IF('Форма 4.6'!$I$14="",1,0)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modInfo">
    <tabColor indexed="47"/>
  </sheetPr>
  <dimension ref="A1:K11"/>
  <sheetViews>
    <sheetView showGridLines="0" zoomScaleNormal="100" workbookViewId="0"/>
  </sheetViews>
  <sheetFormatPr defaultRowHeight="11.25" x14ac:dyDescent="0.15"/>
  <cols>
    <col min="1" max="1" width="3.7109375" style="68" customWidth="1"/>
    <col min="2" max="2" width="87.28515625" style="68" customWidth="1"/>
    <col min="3" max="3" width="9.140625" style="68"/>
    <col min="4" max="4" width="109.140625" style="68" customWidth="1"/>
    <col min="5" max="16384" width="9.140625" style="68"/>
  </cols>
  <sheetData>
    <row r="1" spans="1:11" ht="14.25" x14ac:dyDescent="0.15">
      <c r="B1" s="141" t="s">
        <v>153</v>
      </c>
      <c r="C1" s="124"/>
      <c r="D1" s="430"/>
      <c r="E1" s="430"/>
      <c r="F1" s="430"/>
      <c r="G1" s="430"/>
      <c r="H1" s="430"/>
      <c r="I1" s="430"/>
      <c r="J1" s="430"/>
      <c r="K1" s="430"/>
    </row>
    <row r="2" spans="1:11" ht="14.25" x14ac:dyDescent="0.15">
      <c r="A2" s="124">
        <v>1</v>
      </c>
      <c r="B2" s="142" t="s">
        <v>146</v>
      </c>
      <c r="C2" s="124"/>
      <c r="D2" s="430"/>
      <c r="E2" s="430"/>
      <c r="F2" s="430"/>
      <c r="G2" s="430"/>
      <c r="H2" s="430"/>
      <c r="I2" s="430"/>
      <c r="J2" s="430"/>
      <c r="K2" s="430"/>
    </row>
    <row r="3" spans="1:11" ht="22.5" x14ac:dyDescent="0.15">
      <c r="A3" s="124">
        <v>2</v>
      </c>
      <c r="B3" s="142" t="s">
        <v>147</v>
      </c>
      <c r="C3" s="124"/>
      <c r="D3" s="431"/>
      <c r="E3" s="431"/>
      <c r="F3" s="431"/>
      <c r="G3" s="431"/>
      <c r="H3" s="431"/>
      <c r="I3" s="431"/>
      <c r="J3" s="431"/>
      <c r="K3" s="431"/>
    </row>
    <row r="4" spans="1:11" ht="14.25" x14ac:dyDescent="0.15">
      <c r="B4" s="141" t="s">
        <v>154</v>
      </c>
      <c r="C4" s="124"/>
      <c r="D4" s="432"/>
      <c r="E4" s="431"/>
      <c r="F4" s="431"/>
      <c r="G4" s="431"/>
      <c r="H4" s="431"/>
      <c r="I4" s="431"/>
      <c r="J4" s="431"/>
      <c r="K4" s="431"/>
    </row>
    <row r="5" spans="1:11" ht="33.75" x14ac:dyDescent="0.15">
      <c r="A5" s="124">
        <v>1</v>
      </c>
      <c r="B5" s="142" t="s">
        <v>200</v>
      </c>
      <c r="C5" s="124"/>
      <c r="D5" s="429"/>
      <c r="E5" s="429"/>
      <c r="F5" s="429"/>
      <c r="G5" s="429"/>
      <c r="H5" s="429"/>
      <c r="I5" s="429"/>
      <c r="J5" s="429"/>
      <c r="K5" s="429"/>
    </row>
    <row r="6" spans="1:11" ht="22.5" x14ac:dyDescent="0.15">
      <c r="A6" s="124">
        <v>2</v>
      </c>
      <c r="B6" s="142" t="s">
        <v>152</v>
      </c>
    </row>
    <row r="7" spans="1:11" ht="22.5" x14ac:dyDescent="0.15">
      <c r="A7" s="124">
        <v>3</v>
      </c>
      <c r="B7" s="142" t="s">
        <v>338</v>
      </c>
    </row>
    <row r="8" spans="1:11" ht="56.25" x14ac:dyDescent="0.15">
      <c r="A8" s="124">
        <v>4</v>
      </c>
      <c r="B8" s="142" t="s">
        <v>339</v>
      </c>
    </row>
    <row r="9" spans="1:11" x14ac:dyDescent="0.15">
      <c r="B9" s="141" t="s">
        <v>124</v>
      </c>
    </row>
    <row r="10" spans="1:11" ht="22.5" x14ac:dyDescent="0.15">
      <c r="A10" s="124">
        <v>1</v>
      </c>
      <c r="B10" s="142" t="s">
        <v>122</v>
      </c>
    </row>
    <row r="11" spans="1:11" x14ac:dyDescent="0.15">
      <c r="B11" s="68" t="s">
        <v>129</v>
      </c>
    </row>
  </sheetData>
  <mergeCells count="5">
    <mergeCell ref="D5:K5"/>
    <mergeCell ref="D1:K1"/>
    <mergeCell ref="D2:K2"/>
    <mergeCell ref="D3:K3"/>
    <mergeCell ref="D4:K4"/>
  </mergeCells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SH_et_union_hor">
    <tabColor indexed="47"/>
  </sheetPr>
  <dimension ref="A3:CE60"/>
  <sheetViews>
    <sheetView showGridLines="0" zoomScaleNormal="100" workbookViewId="0"/>
  </sheetViews>
  <sheetFormatPr defaultRowHeight="15" x14ac:dyDescent="0.15"/>
  <cols>
    <col min="1" max="1" width="10.28515625" customWidth="1"/>
    <col min="2" max="3" width="10" customWidth="1"/>
    <col min="4" max="4" width="10.140625" bestFit="1" customWidth="1"/>
    <col min="5" max="5" width="67.7109375" customWidth="1"/>
    <col min="6" max="6" width="88.7109375" customWidth="1"/>
    <col min="7" max="7" width="123.85546875" customWidth="1"/>
    <col min="8" max="9" width="20.7109375" customWidth="1"/>
    <col min="10" max="10" width="24.28515625" customWidth="1"/>
    <col min="12" max="12" width="7.7109375" customWidth="1"/>
    <col min="13" max="13" width="32.42578125" customWidth="1"/>
    <col min="15" max="20" width="9.85546875" customWidth="1"/>
    <col min="21" max="21" width="9.85546875" style="210" customWidth="1"/>
    <col min="22" max="24" width="9.85546875" customWidth="1"/>
  </cols>
  <sheetData>
    <row r="3" spans="1:83" x14ac:dyDescent="0.15">
      <c r="A3" s="14" t="s">
        <v>117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209"/>
      <c r="V3" s="14"/>
      <c r="W3" s="14"/>
    </row>
    <row r="5" spans="1:83" ht="15" customHeight="1" x14ac:dyDescent="0.15">
      <c r="D5" s="195"/>
      <c r="E5" s="197"/>
    </row>
    <row r="7" spans="1:83" x14ac:dyDescent="0.15">
      <c r="A7" s="14" t="s">
        <v>242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209"/>
      <c r="V7" s="14"/>
      <c r="W7" s="14"/>
    </row>
    <row r="9" spans="1:83" s="7" customFormat="1" ht="15" customHeight="1" x14ac:dyDescent="0.2">
      <c r="C9" s="87"/>
      <c r="D9" s="195"/>
      <c r="E9" s="196"/>
      <c r="U9" s="208"/>
    </row>
    <row r="13" spans="1:83" x14ac:dyDescent="0.15">
      <c r="A13" s="14" t="s">
        <v>173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209"/>
      <c r="V13" s="14"/>
      <c r="W13" s="14"/>
    </row>
    <row r="14" spans="1:83" x14ac:dyDescent="0.15">
      <c r="D14" s="257"/>
      <c r="E14" s="257"/>
      <c r="F14" s="257"/>
      <c r="G14" s="257"/>
      <c r="H14" s="257"/>
      <c r="I14" s="257"/>
      <c r="J14" s="257"/>
      <c r="K14" s="257"/>
      <c r="L14" s="257"/>
    </row>
    <row r="15" spans="1:83" ht="15" customHeight="1" x14ac:dyDescent="0.15">
      <c r="A15" s="33"/>
      <c r="B15" s="149" t="s">
        <v>149</v>
      </c>
      <c r="C15" s="433"/>
      <c r="D15" s="367">
        <v>1</v>
      </c>
      <c r="E15" s="434"/>
      <c r="F15" s="258"/>
      <c r="G15" s="143">
        <v>0</v>
      </c>
      <c r="H15" s="259"/>
      <c r="I15" s="145"/>
      <c r="J15" s="260" t="s">
        <v>253</v>
      </c>
      <c r="K15" s="169"/>
      <c r="L15" s="188"/>
      <c r="M15" s="251" t="e">
        <f ca="1">mergeValue(H15)</f>
        <v>#NAME?</v>
      </c>
      <c r="N15" s="243"/>
      <c r="O15" s="243"/>
      <c r="P15" s="251" t="str">
        <f t="array" ref="P15">IF(ISERROR(MATCH(MID(Q15,1,250),MID(note_ter,1,250),0)),"n","y")</f>
        <v>y</v>
      </c>
      <c r="Q15" s="243"/>
      <c r="R15" s="251" t="str">
        <f>K15&amp;"("&amp;L15&amp;")"</f>
        <v>()</v>
      </c>
      <c r="S15" s="149"/>
      <c r="T15" s="149"/>
      <c r="U15" s="202"/>
      <c r="V15" s="149"/>
      <c r="W15" s="149"/>
      <c r="X15" s="149"/>
      <c r="Y15" s="95"/>
      <c r="Z15" s="95"/>
      <c r="AA15" s="211"/>
      <c r="AB15" s="211"/>
      <c r="AC15" s="211"/>
      <c r="AD15" s="211"/>
      <c r="AE15" s="211"/>
      <c r="AF15" s="211"/>
      <c r="AG15" s="211"/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  <c r="BI15" s="211"/>
      <c r="BJ15" s="211"/>
      <c r="BK15" s="211"/>
      <c r="BL15" s="211"/>
      <c r="BM15" s="211"/>
      <c r="BN15" s="211"/>
      <c r="BO15" s="211"/>
      <c r="BP15" s="211"/>
      <c r="BQ15" s="211"/>
      <c r="BR15" s="211"/>
      <c r="BS15" s="211"/>
      <c r="BT15" s="211"/>
      <c r="BU15" s="211"/>
      <c r="BV15" s="95"/>
      <c r="BW15" s="95"/>
      <c r="BX15" s="95"/>
      <c r="BY15" s="95"/>
      <c r="BZ15" s="95"/>
      <c r="CA15" s="95"/>
      <c r="CB15" s="95"/>
      <c r="CC15" s="95"/>
      <c r="CD15" s="95"/>
      <c r="CE15" s="95"/>
    </row>
    <row r="16" spans="1:83" ht="15" customHeight="1" x14ac:dyDescent="0.15">
      <c r="A16" s="33"/>
      <c r="B16" s="33"/>
      <c r="C16" s="433"/>
      <c r="D16" s="367"/>
      <c r="E16" s="434"/>
      <c r="F16" s="145"/>
      <c r="G16" s="154"/>
      <c r="H16" s="169" t="s">
        <v>50</v>
      </c>
      <c r="I16" s="154"/>
      <c r="J16" s="154"/>
      <c r="K16" s="187"/>
      <c r="L16" s="188"/>
      <c r="M16" s="243"/>
      <c r="N16" s="243"/>
      <c r="O16" s="243"/>
      <c r="P16" s="243"/>
      <c r="Q16" s="251"/>
      <c r="R16" s="243"/>
      <c r="S16" s="149"/>
      <c r="T16" s="149"/>
      <c r="U16" s="202"/>
      <c r="V16" s="149"/>
      <c r="W16" s="149"/>
      <c r="X16" s="149"/>
      <c r="Y16" s="95"/>
      <c r="Z16" s="95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211"/>
      <c r="BK16" s="211"/>
      <c r="BL16" s="211"/>
      <c r="BM16" s="211"/>
      <c r="BN16" s="211"/>
      <c r="BO16" s="211"/>
      <c r="BP16" s="211"/>
      <c r="BQ16" s="211"/>
      <c r="BR16" s="211"/>
      <c r="BS16" s="211"/>
      <c r="BT16" s="211"/>
      <c r="BU16" s="211"/>
      <c r="BV16" s="95"/>
      <c r="BW16" s="95"/>
      <c r="BX16" s="95"/>
      <c r="BY16" s="95"/>
      <c r="BZ16" s="95"/>
      <c r="CA16" s="95"/>
      <c r="CB16" s="95"/>
      <c r="CC16" s="95"/>
      <c r="CD16" s="95"/>
      <c r="CE16" s="95"/>
    </row>
    <row r="17" spans="1:83" x14ac:dyDescent="0.15">
      <c r="Q17" s="95"/>
    </row>
    <row r="18" spans="1:83" x14ac:dyDescent="0.15">
      <c r="A18" s="14" t="s">
        <v>174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98"/>
      <c r="R18" s="14"/>
      <c r="S18" s="14"/>
      <c r="T18" s="14"/>
      <c r="U18" s="209"/>
      <c r="V18" s="14"/>
      <c r="W18" s="14"/>
    </row>
    <row r="19" spans="1:83" x14ac:dyDescent="0.15">
      <c r="F19" s="257"/>
      <c r="G19" s="257"/>
      <c r="H19" s="257"/>
      <c r="I19" s="257"/>
      <c r="J19" s="257"/>
      <c r="K19" s="257"/>
      <c r="L19" s="257"/>
      <c r="Q19" s="95"/>
    </row>
    <row r="20" spans="1:83" ht="15" customHeight="1" x14ac:dyDescent="0.15">
      <c r="A20" s="33"/>
      <c r="B20" s="149" t="s">
        <v>149</v>
      </c>
      <c r="C20" s="435"/>
      <c r="D20" s="34"/>
      <c r="E20" s="34"/>
      <c r="F20" s="436"/>
      <c r="G20" s="367">
        <v>0</v>
      </c>
      <c r="H20" s="369"/>
      <c r="I20" s="145"/>
      <c r="J20" s="260" t="s">
        <v>253</v>
      </c>
      <c r="K20" s="169"/>
      <c r="L20" s="188"/>
      <c r="M20" s="251" t="e">
        <f ca="1">mergeValue(H20)</f>
        <v>#NAME?</v>
      </c>
      <c r="N20" s="243"/>
      <c r="O20" s="243"/>
      <c r="P20" s="243"/>
      <c r="Q20" s="243"/>
      <c r="R20" s="251" t="str">
        <f>K20&amp;"("&amp;L20&amp;")"</f>
        <v>()</v>
      </c>
      <c r="S20" s="149"/>
      <c r="T20" s="149"/>
      <c r="U20" s="202"/>
      <c r="V20" s="149"/>
      <c r="W20" s="149"/>
      <c r="X20" s="149"/>
      <c r="Y20" s="95"/>
      <c r="Z20" s="95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  <c r="BI20" s="211"/>
      <c r="BJ20" s="211"/>
      <c r="BK20" s="211"/>
      <c r="BL20" s="211"/>
      <c r="BM20" s="211"/>
      <c r="BN20" s="211"/>
      <c r="BO20" s="211"/>
      <c r="BP20" s="211"/>
      <c r="BQ20" s="211"/>
      <c r="BR20" s="211"/>
      <c r="BS20" s="211"/>
      <c r="BT20" s="211"/>
      <c r="BU20" s="211"/>
      <c r="BV20" s="95"/>
      <c r="BW20" s="95"/>
      <c r="BX20" s="95"/>
      <c r="BY20" s="95"/>
      <c r="BZ20" s="95"/>
      <c r="CA20" s="95"/>
      <c r="CB20" s="95"/>
      <c r="CC20" s="95"/>
      <c r="CD20" s="95"/>
      <c r="CE20" s="95"/>
    </row>
    <row r="21" spans="1:83" ht="15" customHeight="1" x14ac:dyDescent="0.15">
      <c r="A21" s="33"/>
      <c r="B21" s="33"/>
      <c r="C21" s="435"/>
      <c r="D21" s="34"/>
      <c r="E21" s="34"/>
      <c r="F21" s="436"/>
      <c r="G21" s="367"/>
      <c r="H21" s="369"/>
      <c r="I21" s="154"/>
      <c r="J21" s="154"/>
      <c r="K21" s="169" t="s">
        <v>49</v>
      </c>
      <c r="L21" s="188"/>
      <c r="M21" s="243"/>
      <c r="N21" s="243"/>
      <c r="O21" s="243"/>
      <c r="P21" s="243"/>
      <c r="Q21" s="251"/>
      <c r="R21" s="243"/>
      <c r="S21" s="149"/>
      <c r="T21" s="149"/>
      <c r="U21" s="202"/>
      <c r="V21" s="149"/>
      <c r="W21" s="149"/>
      <c r="X21" s="149"/>
      <c r="Y21" s="95"/>
      <c r="Z21" s="95"/>
      <c r="AA21" s="211"/>
      <c r="AB21" s="211"/>
      <c r="AC21" s="211"/>
      <c r="AD21" s="211"/>
      <c r="AE21" s="211"/>
      <c r="AF21" s="211"/>
      <c r="AG21" s="211"/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  <c r="BI21" s="211"/>
      <c r="BJ21" s="211"/>
      <c r="BK21" s="211"/>
      <c r="BL21" s="211"/>
      <c r="BM21" s="211"/>
      <c r="BN21" s="211"/>
      <c r="BO21" s="211"/>
      <c r="BP21" s="211"/>
      <c r="BQ21" s="211"/>
      <c r="BR21" s="211"/>
      <c r="BS21" s="211"/>
      <c r="BT21" s="211"/>
      <c r="BU21" s="211"/>
      <c r="BV21" s="95"/>
      <c r="BW21" s="95"/>
      <c r="BX21" s="95"/>
      <c r="BY21" s="95"/>
      <c r="BZ21" s="95"/>
      <c r="CA21" s="95"/>
      <c r="CB21" s="95"/>
      <c r="CC21" s="95"/>
      <c r="CD21" s="95"/>
      <c r="CE21" s="95"/>
    </row>
    <row r="22" spans="1:83" x14ac:dyDescent="0.15">
      <c r="Q22" s="95"/>
    </row>
    <row r="23" spans="1:83" x14ac:dyDescent="0.15">
      <c r="A23" s="14" t="s">
        <v>175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98"/>
      <c r="R23" s="14"/>
      <c r="S23" s="14"/>
      <c r="T23" s="14"/>
      <c r="U23" s="209"/>
      <c r="V23" s="14"/>
      <c r="W23" s="14"/>
    </row>
    <row r="24" spans="1:83" x14ac:dyDescent="0.15">
      <c r="Q24" s="95"/>
    </row>
    <row r="25" spans="1:83" ht="15" customHeight="1" x14ac:dyDescent="0.15">
      <c r="A25" s="33"/>
      <c r="B25" s="149" t="s">
        <v>149</v>
      </c>
      <c r="C25" s="261"/>
      <c r="E25" s="88"/>
      <c r="I25" s="153"/>
      <c r="J25" s="143">
        <v>0</v>
      </c>
      <c r="K25" s="262"/>
      <c r="L25" s="150"/>
      <c r="M25" s="251" t="e">
        <f ca="1">mergeValue(H25)</f>
        <v>#NAME?</v>
      </c>
      <c r="N25" s="243"/>
      <c r="O25" s="243"/>
      <c r="P25" s="243"/>
      <c r="Q25" s="243"/>
      <c r="R25" s="251" t="str">
        <f>K25&amp;" ("&amp;L25&amp;")"</f>
        <v xml:space="preserve"> ()</v>
      </c>
      <c r="S25" s="149"/>
      <c r="T25" s="149"/>
      <c r="U25" s="202"/>
      <c r="V25" s="149"/>
      <c r="W25" s="149"/>
      <c r="X25" s="149"/>
      <c r="Y25" s="95"/>
      <c r="Z25" s="95"/>
      <c r="AA25" s="211"/>
      <c r="AB25" s="211"/>
      <c r="AC25" s="211"/>
      <c r="AD25" s="211"/>
      <c r="AE25" s="211"/>
      <c r="AF25" s="211"/>
      <c r="AG25" s="211"/>
      <c r="AH25" s="211"/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  <c r="BH25" s="211"/>
      <c r="BI25" s="211"/>
      <c r="BJ25" s="211"/>
      <c r="BK25" s="211"/>
      <c r="BL25" s="211"/>
      <c r="BM25" s="211"/>
      <c r="BN25" s="211"/>
      <c r="BO25" s="211"/>
      <c r="BP25" s="211"/>
      <c r="BQ25" s="211"/>
      <c r="BR25" s="211"/>
      <c r="BS25" s="211"/>
      <c r="BT25" s="211"/>
      <c r="BU25" s="211"/>
      <c r="BV25" s="95"/>
      <c r="BW25" s="95"/>
      <c r="BX25" s="95"/>
      <c r="BY25" s="95"/>
      <c r="BZ25" s="95"/>
      <c r="CA25" s="95"/>
      <c r="CB25" s="95"/>
      <c r="CC25" s="95"/>
      <c r="CD25" s="95"/>
      <c r="CE25" s="95"/>
    </row>
    <row r="26" spans="1:83" ht="17.100000000000001" customHeight="1" x14ac:dyDescent="0.15">
      <c r="U26"/>
    </row>
    <row r="27" spans="1:83" x14ac:dyDescent="0.15">
      <c r="A27" s="14" t="s">
        <v>155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209"/>
      <c r="V27" s="14"/>
      <c r="W27" s="14"/>
    </row>
    <row r="29" spans="1:83" s="134" customFormat="1" ht="15" customHeight="1" x14ac:dyDescent="0.15">
      <c r="A29"/>
      <c r="B29"/>
      <c r="C29" s="34"/>
      <c r="D29" s="389" t="s">
        <v>26</v>
      </c>
      <c r="E29" s="379"/>
      <c r="F29" s="379" t="s">
        <v>19</v>
      </c>
      <c r="G29" s="390"/>
      <c r="H29" s="367">
        <v>1</v>
      </c>
      <c r="I29" s="441"/>
      <c r="J29" s="379" t="s">
        <v>19</v>
      </c>
      <c r="K29" s="157"/>
      <c r="L29" s="153" t="s">
        <v>26</v>
      </c>
      <c r="M29" s="173"/>
      <c r="N29" s="135"/>
      <c r="O29" s="135"/>
      <c r="P29" s="135"/>
      <c r="Q29" s="135"/>
      <c r="R29" s="135"/>
      <c r="S29" s="135"/>
      <c r="T29" s="135"/>
      <c r="U29" s="203"/>
      <c r="V29" s="135"/>
      <c r="W29" s="135"/>
      <c r="X29" s="135"/>
      <c r="Y29" s="135" t="s">
        <v>145</v>
      </c>
      <c r="Z29" s="135">
        <v>1705000</v>
      </c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</row>
    <row r="30" spans="1:83" s="134" customFormat="1" ht="15" customHeight="1" x14ac:dyDescent="0.15">
      <c r="A30"/>
      <c r="B30"/>
      <c r="C30" s="34"/>
      <c r="D30" s="389"/>
      <c r="E30" s="379"/>
      <c r="F30" s="379"/>
      <c r="G30" s="391"/>
      <c r="H30" s="367"/>
      <c r="I30" s="442"/>
      <c r="J30" s="379"/>
      <c r="K30" s="145"/>
      <c r="L30" s="154"/>
      <c r="M30" s="172" t="s">
        <v>335</v>
      </c>
      <c r="N30" s="135"/>
      <c r="O30" s="135"/>
      <c r="P30" s="135"/>
      <c r="Q30" s="135"/>
      <c r="R30" s="135"/>
      <c r="S30" s="135"/>
      <c r="T30" s="135"/>
      <c r="U30" s="203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</row>
    <row r="31" spans="1:83" s="134" customFormat="1" ht="15" customHeight="1" x14ac:dyDescent="0.15">
      <c r="A31"/>
      <c r="B31"/>
      <c r="C31" s="34"/>
      <c r="D31" s="389"/>
      <c r="E31" s="379"/>
      <c r="F31" s="379"/>
      <c r="G31" s="145"/>
      <c r="H31" s="154"/>
      <c r="I31" s="151" t="s">
        <v>203</v>
      </c>
      <c r="J31" s="154"/>
      <c r="K31" s="154"/>
      <c r="L31" s="154"/>
      <c r="M31" s="155"/>
      <c r="N31" s="135"/>
      <c r="O31" s="135"/>
      <c r="P31" s="135"/>
      <c r="Q31" s="135"/>
      <c r="R31" s="135"/>
      <c r="S31" s="135"/>
      <c r="T31" s="135"/>
      <c r="U31" s="203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</row>
    <row r="33" spans="1:38" x14ac:dyDescent="0.15">
      <c r="A33" s="14" t="s">
        <v>168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209"/>
      <c r="V33" s="14"/>
      <c r="W33" s="14"/>
    </row>
    <row r="35" spans="1:38" s="134" customFormat="1" ht="15" customHeight="1" x14ac:dyDescent="0.15">
      <c r="A35"/>
      <c r="B35"/>
      <c r="C35" s="34"/>
      <c r="D35"/>
      <c r="E35"/>
      <c r="F35"/>
      <c r="G35" s="437"/>
      <c r="H35" s="367">
        <v>1</v>
      </c>
      <c r="I35" s="439"/>
      <c r="J35" s="379" t="s">
        <v>19</v>
      </c>
      <c r="K35" s="157"/>
      <c r="L35" s="153" t="s">
        <v>26</v>
      </c>
      <c r="M35" s="173"/>
      <c r="N35" s="135"/>
      <c r="O35" s="135"/>
      <c r="P35" s="135"/>
      <c r="Q35" s="135"/>
      <c r="R35" s="135"/>
      <c r="S35" s="135"/>
      <c r="T35" s="135"/>
      <c r="U35" s="203"/>
      <c r="V35" s="135"/>
      <c r="W35" s="135"/>
      <c r="X35" s="135"/>
      <c r="Y35" s="135" t="s">
        <v>145</v>
      </c>
      <c r="Z35" s="135">
        <v>1705000</v>
      </c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</row>
    <row r="36" spans="1:38" s="134" customFormat="1" ht="15" customHeight="1" x14ac:dyDescent="0.15">
      <c r="A36"/>
      <c r="B36"/>
      <c r="C36" s="34"/>
      <c r="D36"/>
      <c r="E36"/>
      <c r="F36"/>
      <c r="G36" s="438"/>
      <c r="H36" s="367"/>
      <c r="I36" s="440"/>
      <c r="J36" s="379"/>
      <c r="K36" s="145"/>
      <c r="L36" s="154"/>
      <c r="M36" s="172" t="s">
        <v>335</v>
      </c>
      <c r="N36" s="135"/>
      <c r="O36" s="135"/>
      <c r="P36" s="135"/>
      <c r="Q36" s="135"/>
      <c r="R36" s="135"/>
      <c r="S36" s="135"/>
      <c r="T36" s="135"/>
      <c r="U36" s="203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</row>
    <row r="37" spans="1:38" x14ac:dyDescent="0.15">
      <c r="K37" s="154"/>
      <c r="L37" s="154"/>
      <c r="M37" s="155"/>
    </row>
    <row r="38" spans="1:38" x14ac:dyDescent="0.15">
      <c r="A38" s="14" t="s">
        <v>169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209"/>
      <c r="V38" s="14"/>
      <c r="W38" s="14"/>
    </row>
    <row r="40" spans="1:38" s="134" customFormat="1" ht="15" customHeight="1" x14ac:dyDescent="0.15">
      <c r="A40"/>
      <c r="B40"/>
      <c r="C40" s="34"/>
      <c r="D40"/>
      <c r="E40"/>
      <c r="F40"/>
      <c r="G40"/>
      <c r="H40"/>
      <c r="I40"/>
      <c r="J40"/>
      <c r="K40" s="156"/>
      <c r="L40" s="153" t="s">
        <v>26</v>
      </c>
      <c r="M40" s="174"/>
      <c r="N40" s="194"/>
      <c r="O40" s="135"/>
      <c r="P40" s="135"/>
      <c r="Q40" s="135"/>
      <c r="R40" s="135"/>
      <c r="S40" s="135"/>
      <c r="T40" s="135"/>
      <c r="U40" s="203"/>
      <c r="V40" s="135"/>
      <c r="W40" s="135"/>
      <c r="X40" s="135"/>
      <c r="Y40" s="135" t="s">
        <v>145</v>
      </c>
      <c r="Z40" s="135">
        <v>1705000</v>
      </c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</row>
    <row r="43" spans="1:38" s="14" customFormat="1" ht="17.100000000000001" customHeight="1" x14ac:dyDescent="0.15">
      <c r="A43" s="14" t="s">
        <v>123</v>
      </c>
    </row>
    <row r="44" spans="1:38" ht="17.100000000000001" customHeight="1" x14ac:dyDescent="0.15">
      <c r="U44"/>
    </row>
    <row r="45" spans="1:38" s="123" customFormat="1" ht="14.25" x14ac:dyDescent="0.15">
      <c r="A45" s="95" t="s">
        <v>1</v>
      </c>
      <c r="B45" s="123" t="s">
        <v>144</v>
      </c>
      <c r="C45" s="223"/>
      <c r="D45" s="224"/>
      <c r="E45" s="225"/>
      <c r="F45" s="226"/>
      <c r="G45" s="226"/>
      <c r="H45" s="226"/>
      <c r="I45" s="227"/>
      <c r="J45" s="228"/>
      <c r="K45" s="235"/>
      <c r="M45" s="229" t="str">
        <f>IF(ISERROR(INDEX(kind_of_nameforms,MATCH(E45,kind_of_forms,0),1)),"",INDEX(kind_of_nameforms,MATCH(E45,kind_of_forms,0),1))</f>
        <v/>
      </c>
      <c r="N45" s="242"/>
    </row>
    <row r="46" spans="1:38" ht="17.100000000000001" customHeight="1" x14ac:dyDescent="0.15">
      <c r="U46"/>
    </row>
    <row r="47" spans="1:38" s="14" customFormat="1" ht="17.100000000000001" customHeight="1" x14ac:dyDescent="0.15">
      <c r="A47" s="14" t="s">
        <v>276</v>
      </c>
      <c r="B47" s="14" t="s">
        <v>277</v>
      </c>
      <c r="C47" s="14" t="s">
        <v>278</v>
      </c>
      <c r="D47" s="14" t="s">
        <v>279</v>
      </c>
    </row>
    <row r="48" spans="1:38" ht="17.100000000000001" customHeight="1" x14ac:dyDescent="0.15">
      <c r="U48"/>
    </row>
    <row r="49" spans="1:21" s="68" customFormat="1" x14ac:dyDescent="0.15">
      <c r="D49" s="292"/>
      <c r="E49" s="257"/>
      <c r="F49" s="257"/>
      <c r="G49" s="257"/>
      <c r="U49" s="206"/>
    </row>
    <row r="50" spans="1:21" x14ac:dyDescent="0.15">
      <c r="C50" s="95"/>
      <c r="D50" s="413" t="s">
        <v>244</v>
      </c>
      <c r="E50" s="414"/>
      <c r="F50" s="414"/>
      <c r="G50" s="415"/>
    </row>
    <row r="51" spans="1:21" s="15" customFormat="1" ht="11.25" customHeight="1" x14ac:dyDescent="0.15">
      <c r="A51" s="29"/>
      <c r="C51" s="34"/>
      <c r="D51" s="406" t="s">
        <v>233</v>
      </c>
      <c r="E51" s="406"/>
      <c r="F51" s="406"/>
      <c r="G51" s="416" t="s">
        <v>234</v>
      </c>
      <c r="H51" s="149"/>
      <c r="R51" s="201"/>
    </row>
    <row r="52" spans="1:21" s="15" customFormat="1" ht="11.25" customHeight="1" x14ac:dyDescent="0.15">
      <c r="A52" s="29"/>
      <c r="C52" s="34"/>
      <c r="D52" s="272" t="s">
        <v>25</v>
      </c>
      <c r="E52" s="273" t="s">
        <v>257</v>
      </c>
      <c r="F52" s="274" t="s">
        <v>223</v>
      </c>
      <c r="G52" s="417"/>
      <c r="H52" s="149"/>
      <c r="R52" s="201"/>
    </row>
    <row r="53" spans="1:21" s="15" customFormat="1" ht="12" customHeight="1" x14ac:dyDescent="0.15">
      <c r="A53" s="29"/>
      <c r="C53" s="34"/>
      <c r="D53" s="289" t="s">
        <v>26</v>
      </c>
      <c r="E53" s="275">
        <v>2</v>
      </c>
      <c r="F53" s="276">
        <v>3</v>
      </c>
      <c r="G53" s="277">
        <v>4</v>
      </c>
      <c r="H53" s="149"/>
      <c r="R53" s="201"/>
    </row>
    <row r="54" spans="1:21" s="15" customFormat="1" x14ac:dyDescent="0.15">
      <c r="A54" s="29"/>
      <c r="C54" s="34"/>
      <c r="D54" s="270">
        <v>1</v>
      </c>
      <c r="E54" s="278" t="s">
        <v>259</v>
      </c>
      <c r="F54" s="299" t="str">
        <f>IF(form_up_date="","",form_up_date)</f>
        <v>06.04.2023</v>
      </c>
      <c r="G54" s="301" t="s">
        <v>260</v>
      </c>
      <c r="H54" s="149"/>
      <c r="R54" s="201"/>
    </row>
    <row r="55" spans="1:21" s="15" customFormat="1" ht="45" x14ac:dyDescent="0.15">
      <c r="A55" s="29"/>
      <c r="C55" s="34"/>
      <c r="D55" s="270" t="s">
        <v>271</v>
      </c>
      <c r="E55" s="278" t="s">
        <v>261</v>
      </c>
      <c r="F55" s="299"/>
      <c r="G55" s="263" t="s">
        <v>333</v>
      </c>
      <c r="H55" s="149"/>
      <c r="R55" s="201"/>
    </row>
    <row r="56" spans="1:21" s="15" customFormat="1" x14ac:dyDescent="0.15">
      <c r="A56" s="29"/>
      <c r="C56" s="34"/>
      <c r="D56" s="270" t="s">
        <v>272</v>
      </c>
      <c r="E56" s="278" t="s">
        <v>262</v>
      </c>
      <c r="F56" s="299"/>
      <c r="G56" s="301" t="s">
        <v>263</v>
      </c>
      <c r="H56" s="149"/>
      <c r="R56" s="201"/>
    </row>
    <row r="57" spans="1:21" s="15" customFormat="1" x14ac:dyDescent="0.15">
      <c r="A57" s="29"/>
      <c r="C57" s="34"/>
      <c r="D57" s="270" t="s">
        <v>273</v>
      </c>
      <c r="E57" s="278" t="s">
        <v>264</v>
      </c>
      <c r="F57" s="300" t="s">
        <v>265</v>
      </c>
      <c r="G57" s="263"/>
      <c r="H57" s="149"/>
      <c r="R57" s="201"/>
    </row>
    <row r="58" spans="1:21" s="15" customFormat="1" x14ac:dyDescent="0.15">
      <c r="A58" s="29"/>
      <c r="C58" s="34"/>
      <c r="D58" s="143" t="str">
        <f>D57&amp;".1"</f>
        <v>4.1.1</v>
      </c>
      <c r="E58" s="279" t="s">
        <v>3</v>
      </c>
      <c r="F58" s="299" t="str">
        <f>IF(region_name="","",region_name)</f>
        <v>Московская область</v>
      </c>
      <c r="G58" s="301" t="s">
        <v>266</v>
      </c>
      <c r="H58" s="149"/>
      <c r="R58" s="201"/>
    </row>
    <row r="59" spans="1:21" s="15" customFormat="1" ht="22.5" x14ac:dyDescent="0.15">
      <c r="A59" s="29"/>
      <c r="C59" s="34"/>
      <c r="D59" s="270" t="s">
        <v>274</v>
      </c>
      <c r="E59" s="280" t="s">
        <v>267</v>
      </c>
      <c r="F59" s="299"/>
      <c r="G59" s="305" t="s">
        <v>268</v>
      </c>
      <c r="H59" s="149"/>
      <c r="R59" s="201"/>
    </row>
    <row r="60" spans="1:21" s="15" customFormat="1" ht="56.25" x14ac:dyDescent="0.15">
      <c r="A60" s="29"/>
      <c r="C60" s="34"/>
      <c r="D60" s="270" t="s">
        <v>275</v>
      </c>
      <c r="E60" s="281" t="s">
        <v>269</v>
      </c>
      <c r="F60" s="299"/>
      <c r="G60" s="288" t="s">
        <v>332</v>
      </c>
      <c r="H60" s="149"/>
      <c r="R60" s="201"/>
    </row>
  </sheetData>
  <dataConsolidate/>
  <mergeCells count="21">
    <mergeCell ref="H20:H21"/>
    <mergeCell ref="D29:D31"/>
    <mergeCell ref="E29:E31"/>
    <mergeCell ref="F29:F31"/>
    <mergeCell ref="G29:G30"/>
    <mergeCell ref="H29:H30"/>
    <mergeCell ref="H35:H36"/>
    <mergeCell ref="I35:I36"/>
    <mergeCell ref="J35:J36"/>
    <mergeCell ref="I29:I30"/>
    <mergeCell ref="J29:J30"/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E5 E9 K45 F45:H45 E15:E16 E25" xr:uid="{00000000-0002-0000-1300-000000000000}">
      <formula1>900</formula1>
    </dataValidation>
    <dataValidation type="list" allowBlank="1" showInputMessage="1" showErrorMessage="1" sqref="I40" xr:uid="{00000000-0002-0000-1300-000001000000}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 xr:uid="{00000000-0002-0000-1300-000002000000}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 xr:uid="{00000000-0002-0000-1300-000003000000}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 xr:uid="{00000000-0002-0000-1300-000004000000}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 xr:uid="{00000000-0002-0000-1300-000005000000}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 xr:uid="{00000000-0002-0000-1300-000006000000}"/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TSH_et_union_vert">
    <tabColor indexed="47"/>
  </sheetPr>
  <dimension ref="A1"/>
  <sheetViews>
    <sheetView showGridLines="0" zoomScaleNormal="10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modList00">
    <tabColor indexed="47"/>
  </sheetPr>
  <dimension ref="A1"/>
  <sheetViews>
    <sheetView showGridLines="0" zoomScaleNormal="100" workbookViewId="0"/>
  </sheetViews>
  <sheetFormatPr defaultRowHeight="15" x14ac:dyDescent="0.25"/>
  <cols>
    <col min="1" max="16384" width="9.140625" style="16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modList01">
    <tabColor indexed="47"/>
  </sheetPr>
  <dimension ref="A1:L17"/>
  <sheetViews>
    <sheetView showGridLines="0" topLeftCell="C3" zoomScaleNormal="100" workbookViewId="0"/>
  </sheetViews>
  <sheetFormatPr defaultColWidth="10.5703125" defaultRowHeight="15" x14ac:dyDescent="0.15"/>
  <cols>
    <col min="1" max="1" width="9.140625" style="29" hidden="1" customWidth="1"/>
    <col min="2" max="2" width="9.140625" style="15" hidden="1" customWidth="1"/>
    <col min="3" max="11" width="10.5703125" style="15"/>
    <col min="12" max="12" width="10.5703125" style="201"/>
    <col min="13" max="16384" width="10.5703125" style="15"/>
  </cols>
  <sheetData>
    <row r="1" spans="1:12" s="149" customFormat="1" ht="15" hidden="1" customHeight="1" x14ac:dyDescent="0.15">
      <c r="L1" s="202"/>
    </row>
    <row r="2" spans="1:12" s="149" customFormat="1" ht="15" hidden="1" customHeight="1" x14ac:dyDescent="0.15">
      <c r="L2" s="202"/>
    </row>
    <row r="3" spans="1:12" ht="11.25" customHeight="1" x14ac:dyDescent="0.15"/>
    <row r="4" spans="1:12" ht="36.75" customHeight="1" x14ac:dyDescent="0.15"/>
    <row r="5" spans="1:12" ht="15" customHeight="1" x14ac:dyDescent="0.15"/>
    <row r="6" spans="1:12" ht="11.25" customHeight="1" x14ac:dyDescent="0.15"/>
    <row r="8" spans="1:12" ht="21" customHeight="1" x14ac:dyDescent="0.15"/>
    <row r="9" spans="1:12" ht="11.25" customHeight="1" x14ac:dyDescent="0.15"/>
    <row r="10" spans="1:12" ht="15" customHeight="1" x14ac:dyDescent="0.15">
      <c r="A10" s="15"/>
    </row>
    <row r="11" spans="1:12" ht="21.95" customHeight="1" x14ac:dyDescent="0.15">
      <c r="A11" s="15"/>
    </row>
    <row r="12" spans="1:12" ht="21.95" customHeight="1" x14ac:dyDescent="0.15">
      <c r="A12" s="15"/>
    </row>
    <row r="13" spans="1:12" ht="21.95" customHeight="1" x14ac:dyDescent="0.15">
      <c r="A13" s="15"/>
    </row>
    <row r="14" spans="1:12" ht="33.950000000000003" customHeight="1" x14ac:dyDescent="0.15">
      <c r="A14" s="15"/>
    </row>
    <row r="15" spans="1:12" ht="15" customHeight="1" x14ac:dyDescent="0.15">
      <c r="A15" s="15"/>
    </row>
    <row r="17" ht="68.099999999999994" customHeight="1" x14ac:dyDescent="0.15"/>
  </sheetData>
  <phoneticPr fontId="8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modList02">
    <tabColor indexed="47"/>
  </sheetPr>
  <dimension ref="A1:C12"/>
  <sheetViews>
    <sheetView showGridLines="0" topLeftCell="C4" zoomScaleNormal="100" workbookViewId="0"/>
  </sheetViews>
  <sheetFormatPr defaultRowHeight="15" x14ac:dyDescent="0.15"/>
  <cols>
    <col min="1" max="1" width="9.140625" style="67" hidden="1" customWidth="1"/>
    <col min="2" max="2" width="9.140625" style="68" hidden="1" customWidth="1"/>
    <col min="3" max="3" width="9.140625" style="206"/>
    <col min="4" max="16384" width="9.140625" style="68"/>
  </cols>
  <sheetData>
    <row r="1" spans="1:3" hidden="1" x14ac:dyDescent="0.15"/>
    <row r="2" spans="1:3" hidden="1" x14ac:dyDescent="0.15"/>
    <row r="3" spans="1:3" hidden="1" x14ac:dyDescent="0.15"/>
    <row r="4" spans="1:3" ht="10.5" customHeight="1" x14ac:dyDescent="0.15"/>
    <row r="5" spans="1:3" s="33" customFormat="1" ht="30" customHeight="1" x14ac:dyDescent="0.15">
      <c r="A5" s="29"/>
      <c r="C5" s="207"/>
    </row>
    <row r="6" spans="1:3" s="33" customFormat="1" ht="15" customHeight="1" x14ac:dyDescent="0.15">
      <c r="A6" s="29"/>
      <c r="C6" s="207"/>
    </row>
    <row r="7" spans="1:3" ht="6.95" customHeight="1" x14ac:dyDescent="0.15"/>
    <row r="8" spans="1:3" ht="15" customHeight="1" x14ac:dyDescent="0.15"/>
    <row r="9" spans="1:3" ht="45" customHeight="1" x14ac:dyDescent="0.15"/>
    <row r="11" spans="1:3" ht="45" customHeight="1" x14ac:dyDescent="0.15"/>
    <row r="12" spans="1:3" ht="15" customHeight="1" x14ac:dyDescent="0.15"/>
  </sheetData>
  <pageMargins left="0.75" right="0.75" top="1" bottom="1" header="0.5" footer="0.5"/>
  <pageSetup paperSize="9" orientation="portrait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modList03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123"/>
  </cols>
  <sheetData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modList04">
    <tabColor indexed="47"/>
  </sheetPr>
  <dimension ref="A1:Q16"/>
  <sheetViews>
    <sheetView showGridLines="0" topLeftCell="C6" zoomScaleNormal="100" workbookViewId="0"/>
  </sheetViews>
  <sheetFormatPr defaultRowHeight="15" x14ac:dyDescent="0.2"/>
  <cols>
    <col min="1" max="2" width="9.140625" style="7" hidden="1" customWidth="1"/>
    <col min="3" max="3" width="3.7109375" style="39" customWidth="1"/>
    <col min="4" max="16" width="9.140625" style="7"/>
    <col min="17" max="17" width="9.140625" style="208"/>
    <col min="18" max="16384" width="9.140625" style="7"/>
  </cols>
  <sheetData>
    <row r="1" spans="3:5" hidden="1" x14ac:dyDescent="0.2"/>
    <row r="2" spans="3:5" hidden="1" x14ac:dyDescent="0.2"/>
    <row r="3" spans="3:5" hidden="1" x14ac:dyDescent="0.2"/>
    <row r="4" spans="3:5" hidden="1" x14ac:dyDescent="0.2"/>
    <row r="5" spans="3:5" hidden="1" x14ac:dyDescent="0.2"/>
    <row r="6" spans="3:5" ht="10.5" customHeight="1" x14ac:dyDescent="0.2"/>
    <row r="7" spans="3:5" ht="20.100000000000001" customHeight="1" x14ac:dyDescent="0.2"/>
    <row r="8" spans="3:5" ht="15" customHeight="1" x14ac:dyDescent="0.2"/>
    <row r="9" spans="3:5" ht="6.95" customHeight="1" x14ac:dyDescent="0.2"/>
    <row r="10" spans="3:5" ht="22.5" customHeight="1" x14ac:dyDescent="0.2"/>
    <row r="11" spans="3:5" ht="11.25" customHeight="1" x14ac:dyDescent="0.2"/>
    <row r="12" spans="3:5" ht="15" hidden="1" customHeight="1" x14ac:dyDescent="0.2"/>
    <row r="13" spans="3:5" ht="14.1" customHeight="1" x14ac:dyDescent="0.2">
      <c r="C13" s="70"/>
    </row>
    <row r="14" spans="3:5" ht="15" customHeight="1" x14ac:dyDescent="0.2"/>
    <row r="15" spans="3:5" ht="11.25" customHeight="1" x14ac:dyDescent="0.2"/>
    <row r="16" spans="3:5" x14ac:dyDescent="0.2">
      <c r="D16" s="72"/>
      <c r="E16" s="72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 xr:uid="{00000000-0004-0000-1900-000000000000}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 xr:uid="{00000000-0004-0000-1900-000001000000}"/>
    <hyperlink ref="D13" location="'Ссылки на публикации'!$H$13" tooltip="Кликните по гиперссылке, чтобы перейти на сайт организации или отредактировать её" display="керкеркерр" xr:uid="{00000000-0004-0000-1900-000002000000}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 xr:uid="{00000000-0004-0000-1900-000003000000}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modList05">
    <tabColor indexed="47"/>
  </sheetPr>
  <dimension ref="A1"/>
  <sheetViews>
    <sheetView showGridLines="0" workbookViewId="0"/>
  </sheetViews>
  <sheetFormatPr defaultRowHeight="11.25" x14ac:dyDescent="0.15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modList07">
    <tabColor indexed="47"/>
  </sheetPr>
  <dimension ref="A1:N27"/>
  <sheetViews>
    <sheetView showGridLines="0" topLeftCell="C3" zoomScaleNormal="100" workbookViewId="0"/>
  </sheetViews>
  <sheetFormatPr defaultRowHeight="11.25" x14ac:dyDescent="0.15"/>
  <cols>
    <col min="1" max="1" width="6.42578125" style="134" hidden="1" customWidth="1"/>
    <col min="2" max="2" width="2" style="134" hidden="1" customWidth="1"/>
    <col min="3" max="14" width="9.140625" style="135"/>
    <col min="15" max="16384" width="9.140625" style="134"/>
  </cols>
  <sheetData>
    <row r="1" spans="1:14" hidden="1" x14ac:dyDescent="0.15"/>
    <row r="2" spans="1:14" hidden="1" x14ac:dyDescent="0.15"/>
    <row r="3" spans="1:14" ht="10.5" customHeight="1" x14ac:dyDescent="0.15"/>
    <row r="4" spans="1:14" ht="27" customHeight="1" x14ac:dyDescent="0.15">
      <c r="A4" s="175"/>
      <c r="B4" s="175"/>
    </row>
    <row r="5" spans="1:14" s="177" customFormat="1" ht="15" x14ac:dyDescent="0.15">
      <c r="A5" s="175"/>
      <c r="B5" s="175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</row>
    <row r="6" spans="1:14" s="178" customFormat="1" ht="3" customHeight="1" x14ac:dyDescent="0.15">
      <c r="A6" s="403"/>
      <c r="B6" s="403"/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</row>
    <row r="7" spans="1:14" ht="3.75" customHeight="1" x14ac:dyDescent="0.15">
      <c r="A7" s="403"/>
      <c r="B7" s="403"/>
    </row>
    <row r="8" spans="1:14" ht="0.2" customHeight="1" x14ac:dyDescent="0.15">
      <c r="B8" s="293"/>
    </row>
    <row r="9" spans="1:14" ht="0.2" customHeight="1" x14ac:dyDescent="0.15">
      <c r="B9" s="293"/>
    </row>
    <row r="10" spans="1:14" ht="0.2" customHeight="1" x14ac:dyDescent="0.15">
      <c r="B10" s="293"/>
    </row>
    <row r="11" spans="1:14" ht="6" hidden="1" customHeight="1" x14ac:dyDescent="0.15">
      <c r="B11" s="293"/>
    </row>
    <row r="12" spans="1:14" ht="20.25" hidden="1" customHeight="1" x14ac:dyDescent="0.15">
      <c r="A12" s="136"/>
      <c r="B12" s="293"/>
    </row>
    <row r="13" spans="1:14" ht="20.25" hidden="1" customHeight="1" x14ac:dyDescent="0.15">
      <c r="B13" s="293"/>
    </row>
    <row r="14" spans="1:14" ht="6" hidden="1" customHeight="1" x14ac:dyDescent="0.15">
      <c r="B14" s="294"/>
    </row>
    <row r="15" spans="1:14" ht="3" customHeight="1" x14ac:dyDescent="0.15"/>
    <row r="16" spans="1:14" ht="0.2" customHeight="1" x14ac:dyDescent="0.15"/>
    <row r="17" spans="1:14" s="177" customFormat="1" ht="0.2" customHeight="1" x14ac:dyDescent="0.15">
      <c r="A17" s="180"/>
      <c r="B17" s="180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</row>
    <row r="18" spans="1:14" ht="23.25" customHeight="1" x14ac:dyDescent="0.15">
      <c r="A18" s="394"/>
      <c r="B18" s="136"/>
    </row>
    <row r="19" spans="1:14" ht="23.25" customHeight="1" x14ac:dyDescent="0.15">
      <c r="A19" s="394"/>
      <c r="B19" s="137"/>
    </row>
    <row r="20" spans="1:14" ht="14.25" customHeight="1" x14ac:dyDescent="0.15">
      <c r="A20" s="66"/>
      <c r="B20" s="66"/>
    </row>
    <row r="21" spans="1:14" hidden="1" x14ac:dyDescent="0.15">
      <c r="A21" s="181"/>
      <c r="B21" s="139"/>
    </row>
    <row r="22" spans="1:14" ht="15" customHeight="1" x14ac:dyDescent="0.15">
      <c r="A22"/>
      <c r="B22"/>
    </row>
    <row r="23" spans="1:14" ht="15" customHeight="1" x14ac:dyDescent="0.15">
      <c r="A23"/>
      <c r="B23"/>
    </row>
    <row r="24" spans="1:14" ht="15" customHeight="1" x14ac:dyDescent="0.15">
      <c r="A24"/>
      <c r="B24"/>
    </row>
    <row r="25" spans="1:14" ht="15" customHeight="1" x14ac:dyDescent="0.15">
      <c r="A25" s="182"/>
      <c r="B25" s="57"/>
    </row>
    <row r="26" spans="1:14" ht="15" customHeight="1" x14ac:dyDescent="0.15"/>
    <row r="27" spans="1:14" ht="15" customHeight="1" x14ac:dyDescent="0.15"/>
  </sheetData>
  <mergeCells count="2">
    <mergeCell ref="A6:B7"/>
    <mergeCell ref="A18:A19"/>
  </mergeCells>
  <pageMargins left="0.7" right="0.7" top="0.75" bottom="0.75" header="0.3" footer="0.3"/>
  <pageSetup paperSize="9" orientation="portrait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modList09">
    <tabColor indexed="47"/>
  </sheetPr>
  <dimension ref="A12:A424"/>
  <sheetViews>
    <sheetView showGridLines="0" zoomScaleNormal="100" workbookViewId="0"/>
  </sheetViews>
  <sheetFormatPr defaultRowHeight="11.25" x14ac:dyDescent="0.15"/>
  <cols>
    <col min="1" max="16384" width="9.140625" style="256"/>
  </cols>
  <sheetData>
    <row r="12" ht="14.25" customHeight="1" x14ac:dyDescent="0.15"/>
    <row r="13" ht="15" customHeight="1" x14ac:dyDescent="0.15"/>
    <row r="14" ht="15" customHeight="1" x14ac:dyDescent="0.15"/>
    <row r="15" ht="15" customHeight="1" x14ac:dyDescent="0.15"/>
    <row r="16" ht="15" customHeight="1" x14ac:dyDescent="0.15"/>
    <row r="17" ht="15" customHeight="1" x14ac:dyDescent="0.15"/>
    <row r="18" ht="15" customHeight="1" x14ac:dyDescent="0.15"/>
    <row r="19" ht="15" customHeight="1" x14ac:dyDescent="0.15"/>
    <row r="20" ht="15" customHeight="1" x14ac:dyDescent="0.15"/>
    <row r="21" ht="15" customHeight="1" x14ac:dyDescent="0.15"/>
    <row r="22" ht="15" customHeight="1" x14ac:dyDescent="0.15"/>
    <row r="23" ht="15" customHeight="1" x14ac:dyDescent="0.15"/>
    <row r="24" ht="15" customHeight="1" x14ac:dyDescent="0.15"/>
    <row r="25" ht="15" customHeight="1" x14ac:dyDescent="0.15"/>
    <row r="26" ht="15" customHeight="1" x14ac:dyDescent="0.15"/>
    <row r="27" ht="15" customHeight="1" x14ac:dyDescent="0.15"/>
    <row r="28" ht="15" customHeight="1" x14ac:dyDescent="0.15"/>
    <row r="29" ht="15" customHeight="1" x14ac:dyDescent="0.15"/>
    <row r="30" ht="15" customHeight="1" x14ac:dyDescent="0.15"/>
    <row r="31" ht="15" customHeight="1" x14ac:dyDescent="0.15"/>
    <row r="32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  <row r="325" ht="15" customHeight="1" x14ac:dyDescent="0.15"/>
    <row r="326" ht="15" customHeight="1" x14ac:dyDescent="0.15"/>
    <row r="327" ht="15" customHeight="1" x14ac:dyDescent="0.15"/>
    <row r="328" ht="15" customHeight="1" x14ac:dyDescent="0.15"/>
    <row r="329" ht="15" customHeight="1" x14ac:dyDescent="0.15"/>
    <row r="330" ht="15" customHeight="1" x14ac:dyDescent="0.15"/>
    <row r="331" ht="15" customHeight="1" x14ac:dyDescent="0.15"/>
    <row r="332" ht="15" customHeight="1" x14ac:dyDescent="0.15"/>
    <row r="333" ht="15" customHeight="1" x14ac:dyDescent="0.15"/>
    <row r="334" ht="15" customHeight="1" x14ac:dyDescent="0.15"/>
    <row r="335" ht="15" customHeight="1" x14ac:dyDescent="0.15"/>
    <row r="336" ht="15" customHeight="1" x14ac:dyDescent="0.15"/>
    <row r="337" ht="15" customHeight="1" x14ac:dyDescent="0.15"/>
    <row r="338" ht="15" customHeight="1" x14ac:dyDescent="0.15"/>
    <row r="339" ht="15" customHeight="1" x14ac:dyDescent="0.15"/>
    <row r="340" ht="15" customHeight="1" x14ac:dyDescent="0.15"/>
    <row r="341" ht="15" customHeight="1" x14ac:dyDescent="0.15"/>
    <row r="342" ht="15" customHeight="1" x14ac:dyDescent="0.15"/>
    <row r="343" ht="15" customHeight="1" x14ac:dyDescent="0.15"/>
    <row r="344" ht="15" customHeight="1" x14ac:dyDescent="0.15"/>
    <row r="345" ht="15" customHeight="1" x14ac:dyDescent="0.15"/>
    <row r="346" ht="15" customHeight="1" x14ac:dyDescent="0.15"/>
    <row r="347" ht="15" customHeight="1" x14ac:dyDescent="0.15"/>
    <row r="348" ht="15" customHeight="1" x14ac:dyDescent="0.15"/>
    <row r="349" ht="15" customHeight="1" x14ac:dyDescent="0.15"/>
    <row r="350" ht="15" customHeight="1" x14ac:dyDescent="0.15"/>
    <row r="351" ht="15" customHeight="1" x14ac:dyDescent="0.15"/>
    <row r="352" ht="15" customHeight="1" x14ac:dyDescent="0.15"/>
    <row r="353" ht="15" customHeight="1" x14ac:dyDescent="0.15"/>
    <row r="354" ht="15" customHeight="1" x14ac:dyDescent="0.15"/>
    <row r="355" ht="15" customHeight="1" x14ac:dyDescent="0.15"/>
    <row r="356" ht="15" customHeight="1" x14ac:dyDescent="0.15"/>
    <row r="357" ht="15" customHeight="1" x14ac:dyDescent="0.15"/>
    <row r="358" ht="15" customHeight="1" x14ac:dyDescent="0.15"/>
    <row r="359" ht="15" customHeight="1" x14ac:dyDescent="0.15"/>
    <row r="360" ht="15" customHeight="1" x14ac:dyDescent="0.15"/>
    <row r="361" ht="15" customHeight="1" x14ac:dyDescent="0.15"/>
    <row r="362" ht="15" customHeight="1" x14ac:dyDescent="0.15"/>
    <row r="363" ht="15" customHeight="1" x14ac:dyDescent="0.15"/>
    <row r="364" ht="15" customHeight="1" x14ac:dyDescent="0.15"/>
    <row r="365" ht="15" customHeight="1" x14ac:dyDescent="0.15"/>
    <row r="366" ht="15" customHeight="1" x14ac:dyDescent="0.15"/>
    <row r="367" ht="15" customHeight="1" x14ac:dyDescent="0.15"/>
    <row r="368" ht="15" customHeight="1" x14ac:dyDescent="0.15"/>
    <row r="369" ht="15" customHeight="1" x14ac:dyDescent="0.15"/>
    <row r="370" ht="15" customHeight="1" x14ac:dyDescent="0.15"/>
    <row r="371" ht="15" customHeight="1" x14ac:dyDescent="0.15"/>
    <row r="372" ht="15" customHeight="1" x14ac:dyDescent="0.15"/>
    <row r="373" ht="15" customHeight="1" x14ac:dyDescent="0.15"/>
    <row r="374" ht="15" customHeight="1" x14ac:dyDescent="0.15"/>
    <row r="375" ht="15" customHeight="1" x14ac:dyDescent="0.15"/>
    <row r="376" ht="15" customHeight="1" x14ac:dyDescent="0.15"/>
    <row r="377" ht="15" customHeight="1" x14ac:dyDescent="0.15"/>
    <row r="378" ht="15" customHeight="1" x14ac:dyDescent="0.15"/>
    <row r="379" ht="15" customHeight="1" x14ac:dyDescent="0.15"/>
    <row r="380" ht="15" customHeight="1" x14ac:dyDescent="0.15"/>
    <row r="381" ht="15" customHeight="1" x14ac:dyDescent="0.15"/>
    <row r="382" ht="15" customHeight="1" x14ac:dyDescent="0.15"/>
    <row r="383" ht="15" customHeight="1" x14ac:dyDescent="0.15"/>
    <row r="384" ht="15" customHeight="1" x14ac:dyDescent="0.15"/>
    <row r="385" ht="15" customHeight="1" x14ac:dyDescent="0.15"/>
    <row r="386" ht="15" customHeight="1" x14ac:dyDescent="0.15"/>
    <row r="387" ht="15" customHeight="1" x14ac:dyDescent="0.15"/>
    <row r="388" ht="15" customHeight="1" x14ac:dyDescent="0.15"/>
    <row r="389" ht="15" customHeight="1" x14ac:dyDescent="0.15"/>
    <row r="390" ht="15" customHeight="1" x14ac:dyDescent="0.15"/>
    <row r="391" ht="15" customHeight="1" x14ac:dyDescent="0.15"/>
    <row r="392" ht="15" customHeight="1" x14ac:dyDescent="0.15"/>
    <row r="393" ht="15" customHeight="1" x14ac:dyDescent="0.15"/>
    <row r="394" ht="15" customHeight="1" x14ac:dyDescent="0.15"/>
    <row r="395" ht="15" customHeight="1" x14ac:dyDescent="0.15"/>
    <row r="396" ht="15" customHeight="1" x14ac:dyDescent="0.15"/>
    <row r="397" ht="15" customHeight="1" x14ac:dyDescent="0.15"/>
    <row r="398" ht="15" customHeight="1" x14ac:dyDescent="0.15"/>
    <row r="399" ht="15" customHeight="1" x14ac:dyDescent="0.15"/>
    <row r="400" ht="15" customHeight="1" x14ac:dyDescent="0.15"/>
    <row r="401" ht="15" customHeight="1" x14ac:dyDescent="0.15"/>
    <row r="402" ht="15" customHeight="1" x14ac:dyDescent="0.15"/>
    <row r="403" ht="15" customHeight="1" x14ac:dyDescent="0.15"/>
    <row r="404" ht="15" customHeight="1" x14ac:dyDescent="0.15"/>
    <row r="405" ht="15" customHeight="1" x14ac:dyDescent="0.15"/>
    <row r="406" ht="15" customHeight="1" x14ac:dyDescent="0.15"/>
    <row r="407" ht="15" customHeight="1" x14ac:dyDescent="0.15"/>
    <row r="408" ht="15" customHeight="1" x14ac:dyDescent="0.15"/>
    <row r="409" ht="15" customHeight="1" x14ac:dyDescent="0.15"/>
    <row r="410" ht="15" customHeight="1" x14ac:dyDescent="0.15"/>
    <row r="411" ht="15" customHeight="1" x14ac:dyDescent="0.15"/>
    <row r="412" ht="15" customHeight="1" x14ac:dyDescent="0.15"/>
    <row r="413" ht="15" customHeight="1" x14ac:dyDescent="0.15"/>
    <row r="414" ht="15" customHeight="1" x14ac:dyDescent="0.15"/>
    <row r="415" ht="15" customHeight="1" x14ac:dyDescent="0.15"/>
    <row r="416" ht="15" customHeight="1" x14ac:dyDescent="0.15"/>
    <row r="417" ht="15" customHeight="1" x14ac:dyDescent="0.15"/>
    <row r="418" ht="15" customHeight="1" x14ac:dyDescent="0.15"/>
    <row r="419" ht="15" customHeight="1" x14ac:dyDescent="0.15"/>
    <row r="420" ht="15" customHeight="1" x14ac:dyDescent="0.15"/>
    <row r="421" ht="15" customHeight="1" x14ac:dyDescent="0.15"/>
    <row r="422" ht="15" customHeight="1" x14ac:dyDescent="0.15"/>
    <row r="423" ht="15" customHeight="1" x14ac:dyDescent="0.15"/>
    <row r="424" ht="15" customHeight="1" x14ac:dyDescent="0.15"/>
  </sheetData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modHTTP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123"/>
  </cols>
  <sheetData/>
  <pageMargins left="0.75" right="0.75" top="1" bottom="1" header="0.5" footer="0.5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modfrmRegion">
    <tabColor rgb="FFFFCC99"/>
  </sheetPr>
  <dimension ref="A1"/>
  <sheetViews>
    <sheetView showGridLines="0" zoomScaleNormal="10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MR_LIST">
    <tabColor rgb="FFFFCC99"/>
  </sheetPr>
  <dimension ref="A1"/>
  <sheetViews>
    <sheetView showGridLines="0" zoomScaleNormal="100" workbookViewId="0"/>
  </sheetViews>
  <sheetFormatPr defaultRowHeight="11.25" x14ac:dyDescent="0.15"/>
  <sheetData/>
  <sheetProtection formatColumns="0" formatRows="0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REESTR_VT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32"/>
    <col min="2" max="2" width="65.28515625" style="32" customWidth="1"/>
    <col min="3" max="3" width="41" style="32" customWidth="1"/>
    <col min="4" max="16384" width="9.140625" style="32"/>
  </cols>
  <sheetData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REESTR_VED">
    <tabColor indexed="47"/>
  </sheetPr>
  <dimension ref="A1:B11"/>
  <sheetViews>
    <sheetView showGridLines="0" zoomScaleNormal="100" workbookViewId="0"/>
  </sheetViews>
  <sheetFormatPr defaultRowHeight="11.25" x14ac:dyDescent="0.15"/>
  <cols>
    <col min="1" max="1" width="9.140625" style="32"/>
    <col min="2" max="2" width="65.28515625" style="32" customWidth="1"/>
    <col min="3" max="3" width="41" style="32" customWidth="1"/>
    <col min="4" max="16384" width="9.140625" style="32"/>
  </cols>
  <sheetData>
    <row r="1" spans="1:2" x14ac:dyDescent="0.15">
      <c r="A1" s="32" t="s">
        <v>109</v>
      </c>
      <c r="B1" s="32" t="s">
        <v>110</v>
      </c>
    </row>
    <row r="2" spans="1:2" x14ac:dyDescent="0.15">
      <c r="A2" s="32">
        <v>4190064</v>
      </c>
      <c r="B2" s="32" t="s">
        <v>390</v>
      </c>
    </row>
    <row r="3" spans="1:2" x14ac:dyDescent="0.15">
      <c r="A3" s="32">
        <v>4190065</v>
      </c>
      <c r="B3" s="32" t="s">
        <v>391</v>
      </c>
    </row>
    <row r="4" spans="1:2" x14ac:dyDescent="0.15">
      <c r="A4" s="32">
        <v>4190066</v>
      </c>
      <c r="B4" s="32" t="s">
        <v>392</v>
      </c>
    </row>
    <row r="5" spans="1:2" x14ac:dyDescent="0.15">
      <c r="A5" s="32">
        <v>4190067</v>
      </c>
      <c r="B5" s="32" t="s">
        <v>393</v>
      </c>
    </row>
    <row r="6" spans="1:2" x14ac:dyDescent="0.15">
      <c r="A6" s="32">
        <v>4190068</v>
      </c>
      <c r="B6" s="32" t="s">
        <v>394</v>
      </c>
    </row>
    <row r="7" spans="1:2" x14ac:dyDescent="0.15">
      <c r="A7" s="32">
        <v>4190069</v>
      </c>
      <c r="B7" s="32" t="s">
        <v>395</v>
      </c>
    </row>
    <row r="8" spans="1:2" x14ac:dyDescent="0.15">
      <c r="A8" s="32">
        <v>4190070</v>
      </c>
      <c r="B8" s="32" t="s">
        <v>396</v>
      </c>
    </row>
    <row r="9" spans="1:2" x14ac:dyDescent="0.15">
      <c r="A9" s="32">
        <v>4190071</v>
      </c>
      <c r="B9" s="32" t="s">
        <v>397</v>
      </c>
    </row>
    <row r="10" spans="1:2" x14ac:dyDescent="0.15">
      <c r="A10" s="32">
        <v>4190072</v>
      </c>
      <c r="B10" s="32" t="s">
        <v>398</v>
      </c>
    </row>
    <row r="11" spans="1:2" x14ac:dyDescent="0.15">
      <c r="A11" s="32">
        <v>4190073</v>
      </c>
      <c r="B11" s="32" t="s">
        <v>399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modfrmReestrObj">
    <tabColor indexed="47"/>
  </sheetPr>
  <dimension ref="A1"/>
  <sheetViews>
    <sheetView showGridLines="0" zoomScaleNormal="100" workbookViewId="0"/>
  </sheetViews>
  <sheetFormatPr defaultRowHeight="12.75" x14ac:dyDescent="0.2"/>
  <cols>
    <col min="1" max="16384" width="9.140625" style="31"/>
  </cols>
  <sheetData/>
  <pageMargins left="0.75" right="0.75" top="1" bottom="1" header="0.5" footer="0.5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OrgData">
    <tabColor indexed="47"/>
  </sheetPr>
  <dimension ref="F34:F41"/>
  <sheetViews>
    <sheetView showGridLines="0" zoomScaleNormal="100" workbookViewId="0"/>
  </sheetViews>
  <sheetFormatPr defaultRowHeight="12.75" x14ac:dyDescent="0.2"/>
  <cols>
    <col min="1" max="16384" width="9.140625" style="31"/>
  </cols>
  <sheetData>
    <row r="34" spans="6:6" x14ac:dyDescent="0.2">
      <c r="F34" s="38"/>
    </row>
    <row r="35" spans="6:6" x14ac:dyDescent="0.2">
      <c r="F35" s="38"/>
    </row>
    <row r="38" spans="6:6" x14ac:dyDescent="0.2">
      <c r="F38" s="49"/>
    </row>
    <row r="39" spans="6:6" x14ac:dyDescent="0.2">
      <c r="F39" s="49"/>
    </row>
    <row r="40" spans="6:6" x14ac:dyDescent="0.2">
      <c r="F40" s="49"/>
    </row>
    <row r="41" spans="6:6" x14ac:dyDescent="0.2">
      <c r="F41" s="49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 xr:uid="{00000000-0002-0000-2300-000000000000}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modfrmReestr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8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modUpdTemplMain">
    <tabColor indexed="47"/>
  </sheetPr>
  <dimension ref="AA1:AJ1"/>
  <sheetViews>
    <sheetView showGridLines="0" zoomScaleNormal="100" workbookViewId="0"/>
  </sheetViews>
  <sheetFormatPr defaultRowHeight="11.25" x14ac:dyDescent="0.15"/>
  <cols>
    <col min="1" max="26" width="9.140625" style="2"/>
    <col min="27" max="36" width="9.140625" style="3"/>
    <col min="37" max="16384" width="9.140625" style="2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TSH_REESTR_ORG">
    <tabColor indexed="47"/>
  </sheetPr>
  <dimension ref="A1:J668"/>
  <sheetViews>
    <sheetView showGridLines="0" zoomScaleNormal="100" workbookViewId="0"/>
  </sheetViews>
  <sheetFormatPr defaultRowHeight="11.25" x14ac:dyDescent="0.15"/>
  <cols>
    <col min="1" max="1" width="11.5703125" customWidth="1"/>
    <col min="4" max="4" width="13" customWidth="1"/>
    <col min="6" max="6" width="15.28515625" customWidth="1"/>
    <col min="7" max="7" width="20" customWidth="1"/>
    <col min="8" max="8" width="26.85546875" customWidth="1"/>
    <col min="9" max="9" width="12.28515625" customWidth="1"/>
  </cols>
  <sheetData>
    <row r="1" spans="1:10" x14ac:dyDescent="0.15">
      <c r="A1" t="s">
        <v>2929</v>
      </c>
      <c r="B1" t="s">
        <v>406</v>
      </c>
      <c r="C1" t="s">
        <v>407</v>
      </c>
      <c r="D1" t="s">
        <v>408</v>
      </c>
      <c r="E1" t="s">
        <v>409</v>
      </c>
      <c r="F1" t="s">
        <v>410</v>
      </c>
      <c r="G1" t="s">
        <v>411</v>
      </c>
      <c r="H1" t="s">
        <v>412</v>
      </c>
      <c r="I1" t="s">
        <v>413</v>
      </c>
    </row>
    <row r="2" spans="1:10" x14ac:dyDescent="0.15">
      <c r="A2">
        <v>1</v>
      </c>
      <c r="B2" t="s">
        <v>414</v>
      </c>
      <c r="C2" t="s">
        <v>302</v>
      </c>
      <c r="D2" t="s">
        <v>415</v>
      </c>
      <c r="E2" t="s">
        <v>416</v>
      </c>
      <c r="F2" t="s">
        <v>417</v>
      </c>
      <c r="G2" t="s">
        <v>418</v>
      </c>
      <c r="H2" t="s">
        <v>419</v>
      </c>
      <c r="J2" t="s">
        <v>2930</v>
      </c>
    </row>
    <row r="3" spans="1:10" x14ac:dyDescent="0.15">
      <c r="A3">
        <v>2</v>
      </c>
      <c r="B3" t="s">
        <v>414</v>
      </c>
      <c r="C3" t="s">
        <v>302</v>
      </c>
      <c r="D3" t="s">
        <v>420</v>
      </c>
      <c r="E3" t="s">
        <v>421</v>
      </c>
      <c r="F3" t="s">
        <v>422</v>
      </c>
      <c r="G3" t="s">
        <v>423</v>
      </c>
      <c r="H3" t="s">
        <v>424</v>
      </c>
      <c r="J3" t="s">
        <v>2930</v>
      </c>
    </row>
    <row r="4" spans="1:10" x14ac:dyDescent="0.15">
      <c r="A4">
        <v>3</v>
      </c>
      <c r="B4" t="s">
        <v>414</v>
      </c>
      <c r="C4" t="s">
        <v>302</v>
      </c>
      <c r="D4" t="s">
        <v>425</v>
      </c>
      <c r="E4" t="s">
        <v>426</v>
      </c>
      <c r="F4" t="s">
        <v>427</v>
      </c>
      <c r="G4" t="s">
        <v>428</v>
      </c>
      <c r="H4" t="s">
        <v>429</v>
      </c>
      <c r="J4" t="s">
        <v>2930</v>
      </c>
    </row>
    <row r="5" spans="1:10" x14ac:dyDescent="0.15">
      <c r="A5">
        <v>4</v>
      </c>
      <c r="B5" t="s">
        <v>414</v>
      </c>
      <c r="C5" t="s">
        <v>302</v>
      </c>
      <c r="D5" t="s">
        <v>430</v>
      </c>
      <c r="E5" t="s">
        <v>431</v>
      </c>
      <c r="F5" t="s">
        <v>432</v>
      </c>
      <c r="G5" t="s">
        <v>433</v>
      </c>
      <c r="H5" t="s">
        <v>434</v>
      </c>
      <c r="J5" t="s">
        <v>2930</v>
      </c>
    </row>
    <row r="6" spans="1:10" x14ac:dyDescent="0.15">
      <c r="A6">
        <v>5</v>
      </c>
      <c r="B6" t="s">
        <v>414</v>
      </c>
      <c r="C6" t="s">
        <v>302</v>
      </c>
      <c r="D6" t="s">
        <v>435</v>
      </c>
      <c r="E6" t="s">
        <v>436</v>
      </c>
      <c r="F6" t="s">
        <v>437</v>
      </c>
      <c r="G6" t="s">
        <v>438</v>
      </c>
      <c r="H6" t="s">
        <v>439</v>
      </c>
      <c r="J6" t="s">
        <v>2930</v>
      </c>
    </row>
    <row r="7" spans="1:10" x14ac:dyDescent="0.15">
      <c r="A7">
        <v>6</v>
      </c>
      <c r="B7" t="s">
        <v>414</v>
      </c>
      <c r="C7" t="s">
        <v>302</v>
      </c>
      <c r="D7" t="s">
        <v>440</v>
      </c>
      <c r="E7" t="s">
        <v>441</v>
      </c>
      <c r="F7" t="s">
        <v>442</v>
      </c>
      <c r="G7" t="s">
        <v>443</v>
      </c>
      <c r="H7" t="s">
        <v>444</v>
      </c>
      <c r="J7" t="s">
        <v>2930</v>
      </c>
    </row>
    <row r="8" spans="1:10" x14ac:dyDescent="0.15">
      <c r="A8">
        <v>7</v>
      </c>
      <c r="B8" t="s">
        <v>414</v>
      </c>
      <c r="C8" t="s">
        <v>302</v>
      </c>
      <c r="D8" t="s">
        <v>445</v>
      </c>
      <c r="E8" t="s">
        <v>446</v>
      </c>
      <c r="F8" t="s">
        <v>447</v>
      </c>
      <c r="G8" t="s">
        <v>448</v>
      </c>
      <c r="J8" t="s">
        <v>2930</v>
      </c>
    </row>
    <row r="9" spans="1:10" x14ac:dyDescent="0.15">
      <c r="A9">
        <v>8</v>
      </c>
      <c r="B9" t="s">
        <v>414</v>
      </c>
      <c r="C9" t="s">
        <v>302</v>
      </c>
      <c r="D9" t="s">
        <v>449</v>
      </c>
      <c r="E9" t="s">
        <v>450</v>
      </c>
      <c r="F9" t="s">
        <v>451</v>
      </c>
      <c r="G9" t="s">
        <v>428</v>
      </c>
      <c r="J9" t="s">
        <v>2930</v>
      </c>
    </row>
    <row r="10" spans="1:10" x14ac:dyDescent="0.15">
      <c r="A10">
        <v>9</v>
      </c>
      <c r="B10" t="s">
        <v>414</v>
      </c>
      <c r="C10" t="s">
        <v>302</v>
      </c>
      <c r="D10" t="s">
        <v>452</v>
      </c>
      <c r="E10" t="s">
        <v>453</v>
      </c>
      <c r="F10" t="s">
        <v>454</v>
      </c>
      <c r="G10" t="s">
        <v>443</v>
      </c>
      <c r="H10" t="s">
        <v>455</v>
      </c>
      <c r="J10" t="s">
        <v>2930</v>
      </c>
    </row>
    <row r="11" spans="1:10" x14ac:dyDescent="0.15">
      <c r="A11">
        <v>10</v>
      </c>
      <c r="B11" t="s">
        <v>414</v>
      </c>
      <c r="C11" t="s">
        <v>302</v>
      </c>
      <c r="D11" t="s">
        <v>456</v>
      </c>
      <c r="E11" t="s">
        <v>457</v>
      </c>
      <c r="F11" t="s">
        <v>458</v>
      </c>
      <c r="G11" t="s">
        <v>433</v>
      </c>
      <c r="H11" t="s">
        <v>459</v>
      </c>
      <c r="J11" t="s">
        <v>2930</v>
      </c>
    </row>
    <row r="12" spans="1:10" x14ac:dyDescent="0.15">
      <c r="A12">
        <v>11</v>
      </c>
      <c r="B12" t="s">
        <v>414</v>
      </c>
      <c r="C12" t="s">
        <v>302</v>
      </c>
      <c r="D12" t="s">
        <v>460</v>
      </c>
      <c r="E12" t="s">
        <v>461</v>
      </c>
      <c r="F12" t="s">
        <v>462</v>
      </c>
      <c r="G12" t="s">
        <v>463</v>
      </c>
      <c r="H12" t="s">
        <v>464</v>
      </c>
      <c r="J12" t="s">
        <v>2930</v>
      </c>
    </row>
    <row r="13" spans="1:10" x14ac:dyDescent="0.15">
      <c r="A13">
        <v>12</v>
      </c>
      <c r="B13" t="s">
        <v>414</v>
      </c>
      <c r="C13" t="s">
        <v>302</v>
      </c>
      <c r="D13" t="s">
        <v>465</v>
      </c>
      <c r="E13" t="s">
        <v>466</v>
      </c>
      <c r="F13" t="s">
        <v>467</v>
      </c>
      <c r="G13" t="s">
        <v>468</v>
      </c>
      <c r="H13" t="s">
        <v>469</v>
      </c>
      <c r="J13" t="s">
        <v>2930</v>
      </c>
    </row>
    <row r="14" spans="1:10" x14ac:dyDescent="0.15">
      <c r="A14">
        <v>13</v>
      </c>
      <c r="B14" t="s">
        <v>414</v>
      </c>
      <c r="C14" t="s">
        <v>302</v>
      </c>
      <c r="D14" t="s">
        <v>470</v>
      </c>
      <c r="E14" t="s">
        <v>471</v>
      </c>
      <c r="F14" t="s">
        <v>472</v>
      </c>
      <c r="G14" t="s">
        <v>473</v>
      </c>
      <c r="H14" t="s">
        <v>474</v>
      </c>
      <c r="J14" t="s">
        <v>2930</v>
      </c>
    </row>
    <row r="15" spans="1:10" x14ac:dyDescent="0.15">
      <c r="A15">
        <v>14</v>
      </c>
      <c r="B15" t="s">
        <v>414</v>
      </c>
      <c r="C15" t="s">
        <v>302</v>
      </c>
      <c r="D15" t="s">
        <v>475</v>
      </c>
      <c r="E15" t="s">
        <v>476</v>
      </c>
      <c r="F15" t="s">
        <v>477</v>
      </c>
      <c r="G15" t="s">
        <v>478</v>
      </c>
      <c r="H15" t="s">
        <v>479</v>
      </c>
      <c r="J15" t="s">
        <v>2930</v>
      </c>
    </row>
    <row r="16" spans="1:10" x14ac:dyDescent="0.15">
      <c r="A16">
        <v>15</v>
      </c>
      <c r="B16" t="s">
        <v>414</v>
      </c>
      <c r="C16" t="s">
        <v>302</v>
      </c>
      <c r="D16" t="s">
        <v>480</v>
      </c>
      <c r="E16" t="s">
        <v>481</v>
      </c>
      <c r="F16" t="s">
        <v>482</v>
      </c>
      <c r="G16" t="s">
        <v>483</v>
      </c>
      <c r="H16" t="s">
        <v>484</v>
      </c>
      <c r="J16" t="s">
        <v>2930</v>
      </c>
    </row>
    <row r="17" spans="1:10" x14ac:dyDescent="0.15">
      <c r="A17">
        <v>16</v>
      </c>
      <c r="B17" t="s">
        <v>414</v>
      </c>
      <c r="C17" t="s">
        <v>302</v>
      </c>
      <c r="D17" t="s">
        <v>485</v>
      </c>
      <c r="E17" t="s">
        <v>486</v>
      </c>
      <c r="F17" t="s">
        <v>487</v>
      </c>
      <c r="G17" t="s">
        <v>433</v>
      </c>
      <c r="H17" t="s">
        <v>488</v>
      </c>
      <c r="J17" t="s">
        <v>2930</v>
      </c>
    </row>
    <row r="18" spans="1:10" x14ac:dyDescent="0.15">
      <c r="A18">
        <v>17</v>
      </c>
      <c r="B18" t="s">
        <v>414</v>
      </c>
      <c r="C18" t="s">
        <v>302</v>
      </c>
      <c r="D18" t="s">
        <v>489</v>
      </c>
      <c r="E18" t="s">
        <v>490</v>
      </c>
      <c r="F18" t="s">
        <v>491</v>
      </c>
      <c r="G18" t="s">
        <v>428</v>
      </c>
      <c r="J18" t="s">
        <v>2930</v>
      </c>
    </row>
    <row r="19" spans="1:10" x14ac:dyDescent="0.15">
      <c r="A19">
        <v>18</v>
      </c>
      <c r="B19" t="s">
        <v>414</v>
      </c>
      <c r="C19" t="s">
        <v>302</v>
      </c>
      <c r="D19" t="s">
        <v>492</v>
      </c>
      <c r="E19" t="s">
        <v>493</v>
      </c>
      <c r="F19" t="s">
        <v>494</v>
      </c>
      <c r="G19" t="s">
        <v>495</v>
      </c>
      <c r="H19" t="s">
        <v>496</v>
      </c>
      <c r="J19" t="s">
        <v>2930</v>
      </c>
    </row>
    <row r="20" spans="1:10" x14ac:dyDescent="0.15">
      <c r="A20">
        <v>19</v>
      </c>
      <c r="B20" t="s">
        <v>414</v>
      </c>
      <c r="C20" t="s">
        <v>302</v>
      </c>
      <c r="D20" t="s">
        <v>497</v>
      </c>
      <c r="E20" t="s">
        <v>498</v>
      </c>
      <c r="F20" t="s">
        <v>499</v>
      </c>
      <c r="G20" t="s">
        <v>483</v>
      </c>
      <c r="H20" t="s">
        <v>500</v>
      </c>
      <c r="I20" t="s">
        <v>501</v>
      </c>
      <c r="J20" t="s">
        <v>2930</v>
      </c>
    </row>
    <row r="21" spans="1:10" x14ac:dyDescent="0.15">
      <c r="A21">
        <v>20</v>
      </c>
      <c r="B21" t="s">
        <v>414</v>
      </c>
      <c r="C21" t="s">
        <v>302</v>
      </c>
      <c r="D21" t="s">
        <v>502</v>
      </c>
      <c r="E21" t="s">
        <v>503</v>
      </c>
      <c r="F21" t="s">
        <v>504</v>
      </c>
      <c r="G21" t="s">
        <v>505</v>
      </c>
      <c r="H21" t="s">
        <v>506</v>
      </c>
      <c r="J21" t="s">
        <v>2930</v>
      </c>
    </row>
    <row r="22" spans="1:10" x14ac:dyDescent="0.15">
      <c r="A22">
        <v>21</v>
      </c>
      <c r="B22" t="s">
        <v>414</v>
      </c>
      <c r="C22" t="s">
        <v>302</v>
      </c>
      <c r="D22" t="s">
        <v>507</v>
      </c>
      <c r="E22" t="s">
        <v>508</v>
      </c>
      <c r="F22" t="s">
        <v>509</v>
      </c>
      <c r="G22" t="s">
        <v>510</v>
      </c>
      <c r="J22" t="s">
        <v>2930</v>
      </c>
    </row>
    <row r="23" spans="1:10" x14ac:dyDescent="0.15">
      <c r="A23">
        <v>22</v>
      </c>
      <c r="B23" t="s">
        <v>414</v>
      </c>
      <c r="C23" t="s">
        <v>302</v>
      </c>
      <c r="D23" t="s">
        <v>511</v>
      </c>
      <c r="E23" t="s">
        <v>512</v>
      </c>
      <c r="F23" t="s">
        <v>513</v>
      </c>
      <c r="G23" t="s">
        <v>514</v>
      </c>
      <c r="J23" t="s">
        <v>2930</v>
      </c>
    </row>
    <row r="24" spans="1:10" x14ac:dyDescent="0.15">
      <c r="A24">
        <v>23</v>
      </c>
      <c r="B24" t="s">
        <v>414</v>
      </c>
      <c r="C24" t="s">
        <v>302</v>
      </c>
      <c r="D24" t="s">
        <v>515</v>
      </c>
      <c r="E24" t="s">
        <v>516</v>
      </c>
      <c r="F24" t="s">
        <v>517</v>
      </c>
      <c r="G24" t="s">
        <v>518</v>
      </c>
      <c r="J24" t="s">
        <v>2930</v>
      </c>
    </row>
    <row r="25" spans="1:10" x14ac:dyDescent="0.15">
      <c r="A25">
        <v>24</v>
      </c>
      <c r="B25" t="s">
        <v>414</v>
      </c>
      <c r="C25" t="s">
        <v>302</v>
      </c>
      <c r="D25" t="s">
        <v>519</v>
      </c>
      <c r="E25" t="s">
        <v>520</v>
      </c>
      <c r="F25" t="s">
        <v>521</v>
      </c>
      <c r="G25" t="s">
        <v>514</v>
      </c>
      <c r="H25" t="s">
        <v>522</v>
      </c>
      <c r="J25" t="s">
        <v>2930</v>
      </c>
    </row>
    <row r="26" spans="1:10" x14ac:dyDescent="0.15">
      <c r="A26">
        <v>25</v>
      </c>
      <c r="B26" t="s">
        <v>414</v>
      </c>
      <c r="C26" t="s">
        <v>302</v>
      </c>
      <c r="D26" t="s">
        <v>523</v>
      </c>
      <c r="E26" t="s">
        <v>524</v>
      </c>
      <c r="F26" t="s">
        <v>525</v>
      </c>
      <c r="G26" t="s">
        <v>526</v>
      </c>
      <c r="J26" t="s">
        <v>2930</v>
      </c>
    </row>
    <row r="27" spans="1:10" x14ac:dyDescent="0.15">
      <c r="A27">
        <v>26</v>
      </c>
      <c r="B27" t="s">
        <v>414</v>
      </c>
      <c r="C27" t="s">
        <v>302</v>
      </c>
      <c r="D27" t="s">
        <v>527</v>
      </c>
      <c r="E27" t="s">
        <v>528</v>
      </c>
      <c r="F27" t="s">
        <v>529</v>
      </c>
      <c r="G27" t="s">
        <v>530</v>
      </c>
      <c r="H27" t="s">
        <v>531</v>
      </c>
      <c r="J27" t="s">
        <v>2930</v>
      </c>
    </row>
    <row r="28" spans="1:10" x14ac:dyDescent="0.15">
      <c r="A28">
        <v>27</v>
      </c>
      <c r="B28" t="s">
        <v>414</v>
      </c>
      <c r="C28" t="s">
        <v>302</v>
      </c>
      <c r="D28" t="s">
        <v>532</v>
      </c>
      <c r="E28" t="s">
        <v>533</v>
      </c>
      <c r="F28" t="s">
        <v>534</v>
      </c>
      <c r="G28" t="s">
        <v>535</v>
      </c>
      <c r="H28" t="s">
        <v>536</v>
      </c>
      <c r="J28" t="s">
        <v>2930</v>
      </c>
    </row>
    <row r="29" spans="1:10" x14ac:dyDescent="0.15">
      <c r="A29">
        <v>28</v>
      </c>
      <c r="B29" t="s">
        <v>414</v>
      </c>
      <c r="C29" t="s">
        <v>302</v>
      </c>
      <c r="D29" t="s">
        <v>537</v>
      </c>
      <c r="E29" t="s">
        <v>538</v>
      </c>
      <c r="F29" t="s">
        <v>539</v>
      </c>
      <c r="G29" t="s">
        <v>540</v>
      </c>
      <c r="H29" t="s">
        <v>541</v>
      </c>
      <c r="J29" t="s">
        <v>2930</v>
      </c>
    </row>
    <row r="30" spans="1:10" x14ac:dyDescent="0.15">
      <c r="A30">
        <v>29</v>
      </c>
      <c r="B30" t="s">
        <v>414</v>
      </c>
      <c r="C30" t="s">
        <v>302</v>
      </c>
      <c r="D30" t="s">
        <v>542</v>
      </c>
      <c r="E30" t="s">
        <v>543</v>
      </c>
      <c r="F30" t="s">
        <v>544</v>
      </c>
      <c r="G30" t="s">
        <v>545</v>
      </c>
      <c r="H30" t="s">
        <v>546</v>
      </c>
      <c r="J30" t="s">
        <v>2930</v>
      </c>
    </row>
    <row r="31" spans="1:10" x14ac:dyDescent="0.15">
      <c r="A31">
        <v>30</v>
      </c>
      <c r="B31" t="s">
        <v>414</v>
      </c>
      <c r="C31" t="s">
        <v>302</v>
      </c>
      <c r="D31" t="s">
        <v>547</v>
      </c>
      <c r="E31" t="s">
        <v>548</v>
      </c>
      <c r="F31" t="s">
        <v>549</v>
      </c>
      <c r="G31" t="s">
        <v>428</v>
      </c>
      <c r="H31" t="s">
        <v>550</v>
      </c>
      <c r="J31" t="s">
        <v>2930</v>
      </c>
    </row>
    <row r="32" spans="1:10" x14ac:dyDescent="0.15">
      <c r="A32">
        <v>31</v>
      </c>
      <c r="B32" t="s">
        <v>414</v>
      </c>
      <c r="C32" t="s">
        <v>302</v>
      </c>
      <c r="D32" t="s">
        <v>551</v>
      </c>
      <c r="E32" t="s">
        <v>552</v>
      </c>
      <c r="F32" t="s">
        <v>553</v>
      </c>
      <c r="G32" t="s">
        <v>554</v>
      </c>
      <c r="H32" t="s">
        <v>555</v>
      </c>
      <c r="J32" t="s">
        <v>2930</v>
      </c>
    </row>
    <row r="33" spans="1:10" x14ac:dyDescent="0.15">
      <c r="A33">
        <v>32</v>
      </c>
      <c r="B33" t="s">
        <v>414</v>
      </c>
      <c r="C33" t="s">
        <v>302</v>
      </c>
      <c r="D33" t="s">
        <v>556</v>
      </c>
      <c r="E33" t="s">
        <v>557</v>
      </c>
      <c r="F33" t="s">
        <v>558</v>
      </c>
      <c r="G33" t="s">
        <v>535</v>
      </c>
      <c r="H33" t="s">
        <v>559</v>
      </c>
      <c r="J33" t="s">
        <v>2930</v>
      </c>
    </row>
    <row r="34" spans="1:10" x14ac:dyDescent="0.15">
      <c r="A34">
        <v>33</v>
      </c>
      <c r="B34" t="s">
        <v>414</v>
      </c>
      <c r="C34" t="s">
        <v>302</v>
      </c>
      <c r="D34" t="s">
        <v>560</v>
      </c>
      <c r="E34" t="s">
        <v>561</v>
      </c>
      <c r="F34" t="s">
        <v>562</v>
      </c>
      <c r="G34" t="s">
        <v>530</v>
      </c>
      <c r="H34" t="s">
        <v>563</v>
      </c>
      <c r="J34" t="s">
        <v>2930</v>
      </c>
    </row>
    <row r="35" spans="1:10" x14ac:dyDescent="0.15">
      <c r="A35">
        <v>34</v>
      </c>
      <c r="B35" t="s">
        <v>414</v>
      </c>
      <c r="C35" t="s">
        <v>302</v>
      </c>
      <c r="D35" t="s">
        <v>564</v>
      </c>
      <c r="E35" t="s">
        <v>565</v>
      </c>
      <c r="F35" t="s">
        <v>566</v>
      </c>
      <c r="G35" t="s">
        <v>567</v>
      </c>
      <c r="H35" t="s">
        <v>568</v>
      </c>
      <c r="J35" t="s">
        <v>2930</v>
      </c>
    </row>
    <row r="36" spans="1:10" x14ac:dyDescent="0.15">
      <c r="A36">
        <v>35</v>
      </c>
      <c r="B36" t="s">
        <v>414</v>
      </c>
      <c r="C36" t="s">
        <v>302</v>
      </c>
      <c r="D36" t="s">
        <v>569</v>
      </c>
      <c r="E36" t="s">
        <v>570</v>
      </c>
      <c r="F36" t="s">
        <v>571</v>
      </c>
      <c r="G36" t="s">
        <v>535</v>
      </c>
      <c r="H36" t="s">
        <v>572</v>
      </c>
      <c r="J36" t="s">
        <v>2930</v>
      </c>
    </row>
    <row r="37" spans="1:10" x14ac:dyDescent="0.15">
      <c r="A37">
        <v>36</v>
      </c>
      <c r="B37" t="s">
        <v>414</v>
      </c>
      <c r="C37" t="s">
        <v>302</v>
      </c>
      <c r="D37" t="s">
        <v>573</v>
      </c>
      <c r="E37" t="s">
        <v>574</v>
      </c>
      <c r="F37" t="s">
        <v>575</v>
      </c>
      <c r="G37" t="s">
        <v>576</v>
      </c>
      <c r="H37" t="s">
        <v>577</v>
      </c>
      <c r="J37" t="s">
        <v>2930</v>
      </c>
    </row>
    <row r="38" spans="1:10" x14ac:dyDescent="0.15">
      <c r="A38">
        <v>37</v>
      </c>
      <c r="B38" t="s">
        <v>414</v>
      </c>
      <c r="C38" t="s">
        <v>302</v>
      </c>
      <c r="D38" t="s">
        <v>578</v>
      </c>
      <c r="E38" t="s">
        <v>579</v>
      </c>
      <c r="F38" t="s">
        <v>580</v>
      </c>
      <c r="G38" t="s">
        <v>581</v>
      </c>
      <c r="J38" t="s">
        <v>2930</v>
      </c>
    </row>
    <row r="39" spans="1:10" x14ac:dyDescent="0.15">
      <c r="A39">
        <v>38</v>
      </c>
      <c r="B39" t="s">
        <v>414</v>
      </c>
      <c r="C39" t="s">
        <v>302</v>
      </c>
      <c r="D39" t="s">
        <v>582</v>
      </c>
      <c r="E39" t="s">
        <v>583</v>
      </c>
      <c r="F39" t="s">
        <v>584</v>
      </c>
      <c r="G39" t="s">
        <v>585</v>
      </c>
      <c r="J39" t="s">
        <v>2930</v>
      </c>
    </row>
    <row r="40" spans="1:10" x14ac:dyDescent="0.15">
      <c r="A40">
        <v>39</v>
      </c>
      <c r="B40" t="s">
        <v>414</v>
      </c>
      <c r="C40" t="s">
        <v>302</v>
      </c>
      <c r="D40" t="s">
        <v>586</v>
      </c>
      <c r="E40" t="s">
        <v>587</v>
      </c>
      <c r="F40" t="s">
        <v>588</v>
      </c>
      <c r="G40" t="s">
        <v>433</v>
      </c>
      <c r="J40" t="s">
        <v>2930</v>
      </c>
    </row>
    <row r="41" spans="1:10" x14ac:dyDescent="0.15">
      <c r="A41">
        <v>40</v>
      </c>
      <c r="B41" t="s">
        <v>414</v>
      </c>
      <c r="C41" t="s">
        <v>302</v>
      </c>
      <c r="D41" t="s">
        <v>589</v>
      </c>
      <c r="E41" t="s">
        <v>590</v>
      </c>
      <c r="F41" t="s">
        <v>591</v>
      </c>
      <c r="G41" t="s">
        <v>592</v>
      </c>
      <c r="H41" t="s">
        <v>593</v>
      </c>
      <c r="J41" t="s">
        <v>2930</v>
      </c>
    </row>
    <row r="42" spans="1:10" x14ac:dyDescent="0.15">
      <c r="A42">
        <v>41</v>
      </c>
      <c r="B42" t="s">
        <v>414</v>
      </c>
      <c r="C42" t="s">
        <v>302</v>
      </c>
      <c r="D42" t="s">
        <v>594</v>
      </c>
      <c r="E42" t="s">
        <v>595</v>
      </c>
      <c r="F42" t="s">
        <v>596</v>
      </c>
      <c r="G42" t="s">
        <v>468</v>
      </c>
      <c r="H42" t="s">
        <v>597</v>
      </c>
      <c r="J42" t="s">
        <v>2930</v>
      </c>
    </row>
    <row r="43" spans="1:10" x14ac:dyDescent="0.15">
      <c r="A43">
        <v>42</v>
      </c>
      <c r="B43" t="s">
        <v>414</v>
      </c>
      <c r="C43" t="s">
        <v>302</v>
      </c>
      <c r="D43" t="s">
        <v>598</v>
      </c>
      <c r="E43" t="s">
        <v>599</v>
      </c>
      <c r="F43" t="s">
        <v>600</v>
      </c>
      <c r="G43" t="s">
        <v>443</v>
      </c>
      <c r="H43" t="s">
        <v>601</v>
      </c>
      <c r="J43" t="s">
        <v>2930</v>
      </c>
    </row>
    <row r="44" spans="1:10" x14ac:dyDescent="0.15">
      <c r="A44">
        <v>43</v>
      </c>
      <c r="B44" t="s">
        <v>414</v>
      </c>
      <c r="C44" t="s">
        <v>302</v>
      </c>
      <c r="D44" t="s">
        <v>602</v>
      </c>
      <c r="E44" t="s">
        <v>603</v>
      </c>
      <c r="F44" t="s">
        <v>604</v>
      </c>
      <c r="G44" t="s">
        <v>505</v>
      </c>
      <c r="J44" t="s">
        <v>2930</v>
      </c>
    </row>
    <row r="45" spans="1:10" x14ac:dyDescent="0.15">
      <c r="A45">
        <v>44</v>
      </c>
      <c r="B45" t="s">
        <v>414</v>
      </c>
      <c r="C45" t="s">
        <v>302</v>
      </c>
      <c r="D45" t="s">
        <v>605</v>
      </c>
      <c r="E45" t="s">
        <v>606</v>
      </c>
      <c r="F45" t="s">
        <v>607</v>
      </c>
      <c r="G45" t="s">
        <v>608</v>
      </c>
      <c r="H45" t="s">
        <v>609</v>
      </c>
      <c r="J45" t="s">
        <v>2930</v>
      </c>
    </row>
    <row r="46" spans="1:10" x14ac:dyDescent="0.15">
      <c r="A46">
        <v>45</v>
      </c>
      <c r="B46" t="s">
        <v>414</v>
      </c>
      <c r="C46" t="s">
        <v>302</v>
      </c>
      <c r="D46" t="s">
        <v>610</v>
      </c>
      <c r="E46" t="s">
        <v>611</v>
      </c>
      <c r="F46" t="s">
        <v>612</v>
      </c>
      <c r="G46" t="s">
        <v>581</v>
      </c>
      <c r="J46" t="s">
        <v>2930</v>
      </c>
    </row>
    <row r="47" spans="1:10" x14ac:dyDescent="0.15">
      <c r="A47">
        <v>46</v>
      </c>
      <c r="B47" t="s">
        <v>414</v>
      </c>
      <c r="C47" t="s">
        <v>302</v>
      </c>
      <c r="D47" t="s">
        <v>613</v>
      </c>
      <c r="E47" t="s">
        <v>614</v>
      </c>
      <c r="F47" t="s">
        <v>615</v>
      </c>
      <c r="G47" t="s">
        <v>468</v>
      </c>
      <c r="H47" t="s">
        <v>616</v>
      </c>
      <c r="J47" t="s">
        <v>2930</v>
      </c>
    </row>
    <row r="48" spans="1:10" x14ac:dyDescent="0.15">
      <c r="A48">
        <v>47</v>
      </c>
      <c r="B48" t="s">
        <v>414</v>
      </c>
      <c r="C48" t="s">
        <v>302</v>
      </c>
      <c r="D48" t="s">
        <v>617</v>
      </c>
      <c r="E48" t="s">
        <v>618</v>
      </c>
      <c r="F48" t="s">
        <v>619</v>
      </c>
      <c r="G48" t="s">
        <v>620</v>
      </c>
      <c r="H48" t="s">
        <v>621</v>
      </c>
      <c r="J48" t="s">
        <v>2930</v>
      </c>
    </row>
    <row r="49" spans="1:10" x14ac:dyDescent="0.15">
      <c r="A49">
        <v>48</v>
      </c>
      <c r="B49" t="s">
        <v>414</v>
      </c>
      <c r="C49" t="s">
        <v>302</v>
      </c>
      <c r="D49" t="s">
        <v>622</v>
      </c>
      <c r="E49" t="s">
        <v>623</v>
      </c>
      <c r="F49" t="s">
        <v>624</v>
      </c>
      <c r="G49" t="s">
        <v>625</v>
      </c>
      <c r="H49" t="s">
        <v>626</v>
      </c>
      <c r="J49" t="s">
        <v>2930</v>
      </c>
    </row>
    <row r="50" spans="1:10" x14ac:dyDescent="0.15">
      <c r="A50">
        <v>49</v>
      </c>
      <c r="B50" t="s">
        <v>414</v>
      </c>
      <c r="C50" t="s">
        <v>302</v>
      </c>
      <c r="D50" t="s">
        <v>627</v>
      </c>
      <c r="E50" t="s">
        <v>628</v>
      </c>
      <c r="F50" t="s">
        <v>629</v>
      </c>
      <c r="G50" t="s">
        <v>630</v>
      </c>
      <c r="H50" t="s">
        <v>631</v>
      </c>
      <c r="J50" t="s">
        <v>2930</v>
      </c>
    </row>
    <row r="51" spans="1:10" x14ac:dyDescent="0.15">
      <c r="A51">
        <v>50</v>
      </c>
      <c r="B51" t="s">
        <v>414</v>
      </c>
      <c r="C51" t="s">
        <v>302</v>
      </c>
      <c r="D51" t="s">
        <v>632</v>
      </c>
      <c r="E51" t="s">
        <v>633</v>
      </c>
      <c r="F51" t="s">
        <v>634</v>
      </c>
      <c r="G51" t="s">
        <v>635</v>
      </c>
      <c r="J51" t="s">
        <v>2930</v>
      </c>
    </row>
    <row r="52" spans="1:10" x14ac:dyDescent="0.15">
      <c r="A52">
        <v>51</v>
      </c>
      <c r="B52" t="s">
        <v>414</v>
      </c>
      <c r="C52" t="s">
        <v>302</v>
      </c>
      <c r="D52" t="s">
        <v>636</v>
      </c>
      <c r="E52" t="s">
        <v>637</v>
      </c>
      <c r="F52" t="s">
        <v>638</v>
      </c>
      <c r="G52" t="s">
        <v>608</v>
      </c>
      <c r="H52" t="s">
        <v>639</v>
      </c>
      <c r="J52" t="s">
        <v>2930</v>
      </c>
    </row>
    <row r="53" spans="1:10" x14ac:dyDescent="0.15">
      <c r="A53">
        <v>52</v>
      </c>
      <c r="B53" t="s">
        <v>414</v>
      </c>
      <c r="C53" t="s">
        <v>302</v>
      </c>
      <c r="D53" t="s">
        <v>640</v>
      </c>
      <c r="E53" t="s">
        <v>641</v>
      </c>
      <c r="F53" t="s">
        <v>642</v>
      </c>
      <c r="G53" t="s">
        <v>643</v>
      </c>
      <c r="H53" t="s">
        <v>644</v>
      </c>
      <c r="J53" t="s">
        <v>2930</v>
      </c>
    </row>
    <row r="54" spans="1:10" x14ac:dyDescent="0.15">
      <c r="A54">
        <v>53</v>
      </c>
      <c r="B54" t="s">
        <v>414</v>
      </c>
      <c r="C54" t="s">
        <v>302</v>
      </c>
      <c r="D54" t="s">
        <v>645</v>
      </c>
      <c r="E54" t="s">
        <v>646</v>
      </c>
      <c r="F54" t="s">
        <v>647</v>
      </c>
      <c r="G54" t="s">
        <v>620</v>
      </c>
      <c r="H54" t="s">
        <v>648</v>
      </c>
      <c r="J54" t="s">
        <v>2930</v>
      </c>
    </row>
    <row r="55" spans="1:10" x14ac:dyDescent="0.15">
      <c r="A55">
        <v>54</v>
      </c>
      <c r="B55" t="s">
        <v>414</v>
      </c>
      <c r="C55" t="s">
        <v>302</v>
      </c>
      <c r="D55" t="s">
        <v>649</v>
      </c>
      <c r="E55" t="s">
        <v>650</v>
      </c>
      <c r="F55" t="s">
        <v>651</v>
      </c>
      <c r="G55" t="s">
        <v>652</v>
      </c>
      <c r="J55" t="s">
        <v>2930</v>
      </c>
    </row>
    <row r="56" spans="1:10" x14ac:dyDescent="0.15">
      <c r="A56">
        <v>55</v>
      </c>
      <c r="B56" t="s">
        <v>414</v>
      </c>
      <c r="C56" t="s">
        <v>302</v>
      </c>
      <c r="D56" t="s">
        <v>653</v>
      </c>
      <c r="E56" t="s">
        <v>654</v>
      </c>
      <c r="F56" t="s">
        <v>655</v>
      </c>
      <c r="G56" t="s">
        <v>656</v>
      </c>
      <c r="J56" t="s">
        <v>2930</v>
      </c>
    </row>
    <row r="57" spans="1:10" x14ac:dyDescent="0.15">
      <c r="A57">
        <v>56</v>
      </c>
      <c r="B57" t="s">
        <v>414</v>
      </c>
      <c r="C57" t="s">
        <v>302</v>
      </c>
      <c r="D57" t="s">
        <v>657</v>
      </c>
      <c r="E57" t="s">
        <v>658</v>
      </c>
      <c r="F57" t="s">
        <v>659</v>
      </c>
      <c r="G57" t="s">
        <v>660</v>
      </c>
      <c r="H57" t="s">
        <v>661</v>
      </c>
      <c r="J57" t="s">
        <v>2930</v>
      </c>
    </row>
    <row r="58" spans="1:10" x14ac:dyDescent="0.15">
      <c r="A58">
        <v>57</v>
      </c>
      <c r="B58" t="s">
        <v>414</v>
      </c>
      <c r="C58" t="s">
        <v>302</v>
      </c>
      <c r="D58" t="s">
        <v>662</v>
      </c>
      <c r="E58" t="s">
        <v>663</v>
      </c>
      <c r="F58" t="s">
        <v>664</v>
      </c>
      <c r="G58" t="s">
        <v>448</v>
      </c>
      <c r="H58" t="s">
        <v>665</v>
      </c>
      <c r="J58" t="s">
        <v>2930</v>
      </c>
    </row>
    <row r="59" spans="1:10" x14ac:dyDescent="0.15">
      <c r="A59">
        <v>58</v>
      </c>
      <c r="B59" t="s">
        <v>414</v>
      </c>
      <c r="C59" t="s">
        <v>302</v>
      </c>
      <c r="D59" t="s">
        <v>666</v>
      </c>
      <c r="E59" t="s">
        <v>667</v>
      </c>
      <c r="F59" t="s">
        <v>668</v>
      </c>
      <c r="G59" t="s">
        <v>625</v>
      </c>
      <c r="H59" t="s">
        <v>669</v>
      </c>
      <c r="J59" t="s">
        <v>2930</v>
      </c>
    </row>
    <row r="60" spans="1:10" x14ac:dyDescent="0.15">
      <c r="A60">
        <v>59</v>
      </c>
      <c r="B60" t="s">
        <v>414</v>
      </c>
      <c r="C60" t="s">
        <v>302</v>
      </c>
      <c r="D60" t="s">
        <v>670</v>
      </c>
      <c r="E60" t="s">
        <v>671</v>
      </c>
      <c r="F60" t="s">
        <v>417</v>
      </c>
      <c r="G60" t="s">
        <v>468</v>
      </c>
      <c r="H60" t="s">
        <v>419</v>
      </c>
      <c r="J60" t="s">
        <v>2930</v>
      </c>
    </row>
    <row r="61" spans="1:10" x14ac:dyDescent="0.15">
      <c r="A61">
        <v>60</v>
      </c>
      <c r="B61" t="s">
        <v>414</v>
      </c>
      <c r="C61" t="s">
        <v>302</v>
      </c>
      <c r="D61" t="s">
        <v>672</v>
      </c>
      <c r="E61" t="s">
        <v>673</v>
      </c>
      <c r="F61" t="s">
        <v>674</v>
      </c>
      <c r="G61" t="s">
        <v>675</v>
      </c>
      <c r="H61" t="s">
        <v>676</v>
      </c>
      <c r="J61" t="s">
        <v>2930</v>
      </c>
    </row>
    <row r="62" spans="1:10" x14ac:dyDescent="0.15">
      <c r="A62">
        <v>61</v>
      </c>
      <c r="B62" t="s">
        <v>414</v>
      </c>
      <c r="C62" t="s">
        <v>302</v>
      </c>
      <c r="D62" t="s">
        <v>677</v>
      </c>
      <c r="E62" t="s">
        <v>678</v>
      </c>
      <c r="F62" t="s">
        <v>679</v>
      </c>
      <c r="G62" t="s">
        <v>620</v>
      </c>
      <c r="H62" t="s">
        <v>680</v>
      </c>
      <c r="J62" t="s">
        <v>2930</v>
      </c>
    </row>
    <row r="63" spans="1:10" x14ac:dyDescent="0.15">
      <c r="A63">
        <v>62</v>
      </c>
      <c r="B63" t="s">
        <v>414</v>
      </c>
      <c r="C63" t="s">
        <v>302</v>
      </c>
      <c r="D63" t="s">
        <v>681</v>
      </c>
      <c r="E63" t="s">
        <v>682</v>
      </c>
      <c r="F63" t="s">
        <v>683</v>
      </c>
      <c r="G63" t="s">
        <v>433</v>
      </c>
      <c r="H63" t="s">
        <v>684</v>
      </c>
      <c r="J63" t="s">
        <v>2930</v>
      </c>
    </row>
    <row r="64" spans="1:10" x14ac:dyDescent="0.15">
      <c r="A64">
        <v>63</v>
      </c>
      <c r="B64" t="s">
        <v>414</v>
      </c>
      <c r="C64" t="s">
        <v>302</v>
      </c>
      <c r="D64" t="s">
        <v>685</v>
      </c>
      <c r="E64" t="s">
        <v>686</v>
      </c>
      <c r="F64" t="s">
        <v>687</v>
      </c>
      <c r="G64" t="s">
        <v>620</v>
      </c>
      <c r="H64" t="s">
        <v>688</v>
      </c>
      <c r="J64" t="s">
        <v>2930</v>
      </c>
    </row>
    <row r="65" spans="1:10" x14ac:dyDescent="0.15">
      <c r="A65">
        <v>64</v>
      </c>
      <c r="B65" t="s">
        <v>414</v>
      </c>
      <c r="C65" t="s">
        <v>302</v>
      </c>
      <c r="D65" t="s">
        <v>689</v>
      </c>
      <c r="E65" t="s">
        <v>690</v>
      </c>
      <c r="F65" t="s">
        <v>691</v>
      </c>
      <c r="G65" t="s">
        <v>535</v>
      </c>
      <c r="J65" t="s">
        <v>2930</v>
      </c>
    </row>
    <row r="66" spans="1:10" x14ac:dyDescent="0.15">
      <c r="A66">
        <v>65</v>
      </c>
      <c r="B66" t="s">
        <v>414</v>
      </c>
      <c r="C66" t="s">
        <v>302</v>
      </c>
      <c r="D66" t="s">
        <v>692</v>
      </c>
      <c r="E66" t="s">
        <v>693</v>
      </c>
      <c r="F66" t="s">
        <v>694</v>
      </c>
      <c r="G66" t="s">
        <v>695</v>
      </c>
      <c r="H66" t="s">
        <v>696</v>
      </c>
      <c r="J66" t="s">
        <v>2930</v>
      </c>
    </row>
    <row r="67" spans="1:10" x14ac:dyDescent="0.15">
      <c r="A67">
        <v>66</v>
      </c>
      <c r="B67" t="s">
        <v>414</v>
      </c>
      <c r="C67" t="s">
        <v>302</v>
      </c>
      <c r="D67" t="s">
        <v>697</v>
      </c>
      <c r="E67" t="s">
        <v>698</v>
      </c>
      <c r="F67" t="s">
        <v>699</v>
      </c>
      <c r="G67" t="s">
        <v>592</v>
      </c>
      <c r="H67" t="s">
        <v>700</v>
      </c>
      <c r="J67" t="s">
        <v>2930</v>
      </c>
    </row>
    <row r="68" spans="1:10" x14ac:dyDescent="0.15">
      <c r="A68">
        <v>67</v>
      </c>
      <c r="B68" t="s">
        <v>414</v>
      </c>
      <c r="C68" t="s">
        <v>302</v>
      </c>
      <c r="D68" t="s">
        <v>701</v>
      </c>
      <c r="E68" t="s">
        <v>702</v>
      </c>
      <c r="F68" t="s">
        <v>703</v>
      </c>
      <c r="G68" t="s">
        <v>468</v>
      </c>
      <c r="H68" t="s">
        <v>704</v>
      </c>
      <c r="J68" t="s">
        <v>2930</v>
      </c>
    </row>
    <row r="69" spans="1:10" x14ac:dyDescent="0.15">
      <c r="A69">
        <v>68</v>
      </c>
      <c r="B69" t="s">
        <v>414</v>
      </c>
      <c r="C69" t="s">
        <v>302</v>
      </c>
      <c r="D69" t="s">
        <v>705</v>
      </c>
      <c r="E69" t="s">
        <v>706</v>
      </c>
      <c r="F69" t="s">
        <v>707</v>
      </c>
      <c r="G69" t="s">
        <v>660</v>
      </c>
      <c r="J69" t="s">
        <v>2930</v>
      </c>
    </row>
    <row r="70" spans="1:10" x14ac:dyDescent="0.15">
      <c r="A70">
        <v>69</v>
      </c>
      <c r="B70" t="s">
        <v>414</v>
      </c>
      <c r="C70" t="s">
        <v>302</v>
      </c>
      <c r="D70" t="s">
        <v>708</v>
      </c>
      <c r="E70" t="s">
        <v>709</v>
      </c>
      <c r="F70" t="s">
        <v>710</v>
      </c>
      <c r="G70" t="s">
        <v>620</v>
      </c>
      <c r="J70" t="s">
        <v>2930</v>
      </c>
    </row>
    <row r="71" spans="1:10" x14ac:dyDescent="0.15">
      <c r="A71">
        <v>70</v>
      </c>
      <c r="B71" t="s">
        <v>414</v>
      </c>
      <c r="C71" t="s">
        <v>302</v>
      </c>
      <c r="D71" t="s">
        <v>711</v>
      </c>
      <c r="E71" t="s">
        <v>712</v>
      </c>
      <c r="F71" t="s">
        <v>713</v>
      </c>
      <c r="G71" t="s">
        <v>433</v>
      </c>
      <c r="H71" t="s">
        <v>714</v>
      </c>
      <c r="J71" t="s">
        <v>2930</v>
      </c>
    </row>
    <row r="72" spans="1:10" x14ac:dyDescent="0.15">
      <c r="A72">
        <v>71</v>
      </c>
      <c r="B72" t="s">
        <v>414</v>
      </c>
      <c r="C72" t="s">
        <v>302</v>
      </c>
      <c r="D72" t="s">
        <v>715</v>
      </c>
      <c r="E72" t="s">
        <v>716</v>
      </c>
      <c r="F72" t="s">
        <v>717</v>
      </c>
      <c r="G72" t="s">
        <v>443</v>
      </c>
      <c r="J72" t="s">
        <v>2930</v>
      </c>
    </row>
    <row r="73" spans="1:10" x14ac:dyDescent="0.15">
      <c r="A73">
        <v>72</v>
      </c>
      <c r="B73" t="s">
        <v>414</v>
      </c>
      <c r="C73" t="s">
        <v>302</v>
      </c>
      <c r="D73" t="s">
        <v>718</v>
      </c>
      <c r="E73" t="s">
        <v>719</v>
      </c>
      <c r="F73" t="s">
        <v>720</v>
      </c>
      <c r="G73" t="s">
        <v>608</v>
      </c>
      <c r="H73" t="s">
        <v>721</v>
      </c>
      <c r="J73" t="s">
        <v>2930</v>
      </c>
    </row>
    <row r="74" spans="1:10" x14ac:dyDescent="0.15">
      <c r="A74">
        <v>73</v>
      </c>
      <c r="B74" t="s">
        <v>414</v>
      </c>
      <c r="C74" t="s">
        <v>302</v>
      </c>
      <c r="D74" t="s">
        <v>722</v>
      </c>
      <c r="E74" t="s">
        <v>723</v>
      </c>
      <c r="F74" t="s">
        <v>724</v>
      </c>
      <c r="G74" t="s">
        <v>518</v>
      </c>
      <c r="J74" t="s">
        <v>2930</v>
      </c>
    </row>
    <row r="75" spans="1:10" x14ac:dyDescent="0.15">
      <c r="A75">
        <v>74</v>
      </c>
      <c r="B75" t="s">
        <v>414</v>
      </c>
      <c r="C75" t="s">
        <v>302</v>
      </c>
      <c r="D75" t="s">
        <v>725</v>
      </c>
      <c r="E75" t="s">
        <v>726</v>
      </c>
      <c r="F75" t="s">
        <v>727</v>
      </c>
      <c r="G75" t="s">
        <v>554</v>
      </c>
      <c r="H75" t="s">
        <v>728</v>
      </c>
      <c r="J75" t="s">
        <v>2930</v>
      </c>
    </row>
    <row r="76" spans="1:10" x14ac:dyDescent="0.15">
      <c r="A76">
        <v>75</v>
      </c>
      <c r="B76" t="s">
        <v>414</v>
      </c>
      <c r="C76" t="s">
        <v>302</v>
      </c>
      <c r="D76" t="s">
        <v>729</v>
      </c>
      <c r="E76" t="s">
        <v>730</v>
      </c>
      <c r="F76" t="s">
        <v>731</v>
      </c>
      <c r="G76" t="s">
        <v>732</v>
      </c>
      <c r="H76" t="s">
        <v>733</v>
      </c>
      <c r="J76" t="s">
        <v>2930</v>
      </c>
    </row>
    <row r="77" spans="1:10" x14ac:dyDescent="0.15">
      <c r="A77">
        <v>76</v>
      </c>
      <c r="B77" t="s">
        <v>414</v>
      </c>
      <c r="C77" t="s">
        <v>302</v>
      </c>
      <c r="D77" t="s">
        <v>734</v>
      </c>
      <c r="E77" t="s">
        <v>735</v>
      </c>
      <c r="F77" t="s">
        <v>736</v>
      </c>
      <c r="G77" t="s">
        <v>737</v>
      </c>
      <c r="H77" t="s">
        <v>738</v>
      </c>
      <c r="J77" t="s">
        <v>2930</v>
      </c>
    </row>
    <row r="78" spans="1:10" x14ac:dyDescent="0.15">
      <c r="A78">
        <v>77</v>
      </c>
      <c r="B78" t="s">
        <v>414</v>
      </c>
      <c r="C78" t="s">
        <v>302</v>
      </c>
      <c r="D78" t="s">
        <v>739</v>
      </c>
      <c r="E78" t="s">
        <v>740</v>
      </c>
      <c r="F78" t="s">
        <v>741</v>
      </c>
      <c r="G78" t="s">
        <v>428</v>
      </c>
      <c r="H78" t="s">
        <v>742</v>
      </c>
      <c r="J78" t="s">
        <v>2930</v>
      </c>
    </row>
    <row r="79" spans="1:10" x14ac:dyDescent="0.15">
      <c r="A79">
        <v>78</v>
      </c>
      <c r="B79" t="s">
        <v>414</v>
      </c>
      <c r="C79" t="s">
        <v>302</v>
      </c>
      <c r="D79" t="s">
        <v>743</v>
      </c>
      <c r="E79" t="s">
        <v>744</v>
      </c>
      <c r="F79" t="s">
        <v>745</v>
      </c>
      <c r="G79" t="s">
        <v>746</v>
      </c>
      <c r="J79" t="s">
        <v>2930</v>
      </c>
    </row>
    <row r="80" spans="1:10" x14ac:dyDescent="0.15">
      <c r="A80">
        <v>79</v>
      </c>
      <c r="B80" t="s">
        <v>414</v>
      </c>
      <c r="C80" t="s">
        <v>302</v>
      </c>
      <c r="D80" t="s">
        <v>747</v>
      </c>
      <c r="E80" t="s">
        <v>748</v>
      </c>
      <c r="F80" t="s">
        <v>749</v>
      </c>
      <c r="G80" t="s">
        <v>750</v>
      </c>
      <c r="J80" t="s">
        <v>2930</v>
      </c>
    </row>
    <row r="81" spans="1:10" x14ac:dyDescent="0.15">
      <c r="A81">
        <v>80</v>
      </c>
      <c r="B81" t="s">
        <v>414</v>
      </c>
      <c r="C81" t="s">
        <v>302</v>
      </c>
      <c r="D81" t="s">
        <v>751</v>
      </c>
      <c r="E81" t="s">
        <v>752</v>
      </c>
      <c r="F81" t="s">
        <v>753</v>
      </c>
      <c r="G81" t="s">
        <v>656</v>
      </c>
      <c r="H81" t="s">
        <v>754</v>
      </c>
      <c r="J81" t="s">
        <v>2930</v>
      </c>
    </row>
    <row r="82" spans="1:10" x14ac:dyDescent="0.15">
      <c r="A82">
        <v>81</v>
      </c>
      <c r="B82" t="s">
        <v>414</v>
      </c>
      <c r="C82" t="s">
        <v>302</v>
      </c>
      <c r="D82" t="s">
        <v>755</v>
      </c>
      <c r="E82" t="s">
        <v>756</v>
      </c>
      <c r="F82" t="s">
        <v>757</v>
      </c>
      <c r="G82" t="s">
        <v>620</v>
      </c>
      <c r="H82" t="s">
        <v>665</v>
      </c>
      <c r="J82" t="s">
        <v>2930</v>
      </c>
    </row>
    <row r="83" spans="1:10" x14ac:dyDescent="0.15">
      <c r="A83">
        <v>82</v>
      </c>
      <c r="B83" t="s">
        <v>414</v>
      </c>
      <c r="C83" t="s">
        <v>302</v>
      </c>
      <c r="D83" t="s">
        <v>758</v>
      </c>
      <c r="E83" t="s">
        <v>759</v>
      </c>
      <c r="F83" t="s">
        <v>760</v>
      </c>
      <c r="G83" t="s">
        <v>443</v>
      </c>
      <c r="H83" t="s">
        <v>761</v>
      </c>
      <c r="J83" t="s">
        <v>2930</v>
      </c>
    </row>
    <row r="84" spans="1:10" x14ac:dyDescent="0.15">
      <c r="A84">
        <v>83</v>
      </c>
      <c r="B84" t="s">
        <v>414</v>
      </c>
      <c r="C84" t="s">
        <v>302</v>
      </c>
      <c r="D84" t="s">
        <v>762</v>
      </c>
      <c r="E84" t="s">
        <v>763</v>
      </c>
      <c r="F84" t="s">
        <v>764</v>
      </c>
      <c r="G84" t="s">
        <v>765</v>
      </c>
      <c r="J84" t="s">
        <v>2930</v>
      </c>
    </row>
    <row r="85" spans="1:10" x14ac:dyDescent="0.15">
      <c r="A85">
        <v>84</v>
      </c>
      <c r="B85" t="s">
        <v>414</v>
      </c>
      <c r="C85" t="s">
        <v>302</v>
      </c>
      <c r="D85" t="s">
        <v>766</v>
      </c>
      <c r="E85" t="s">
        <v>763</v>
      </c>
      <c r="F85" t="s">
        <v>764</v>
      </c>
      <c r="G85" t="s">
        <v>514</v>
      </c>
      <c r="J85" t="s">
        <v>2930</v>
      </c>
    </row>
    <row r="86" spans="1:10" x14ac:dyDescent="0.15">
      <c r="A86">
        <v>85</v>
      </c>
      <c r="B86" t="s">
        <v>414</v>
      </c>
      <c r="C86" t="s">
        <v>302</v>
      </c>
      <c r="D86" t="s">
        <v>767</v>
      </c>
      <c r="E86" t="s">
        <v>768</v>
      </c>
      <c r="F86" t="s">
        <v>769</v>
      </c>
      <c r="G86" t="s">
        <v>746</v>
      </c>
      <c r="H86" t="s">
        <v>770</v>
      </c>
      <c r="J86" t="s">
        <v>2930</v>
      </c>
    </row>
    <row r="87" spans="1:10" x14ac:dyDescent="0.15">
      <c r="A87">
        <v>86</v>
      </c>
      <c r="B87" t="s">
        <v>414</v>
      </c>
      <c r="C87" t="s">
        <v>302</v>
      </c>
      <c r="D87" t="s">
        <v>771</v>
      </c>
      <c r="E87" t="s">
        <v>772</v>
      </c>
      <c r="F87" t="s">
        <v>773</v>
      </c>
      <c r="G87" t="s">
        <v>774</v>
      </c>
      <c r="H87" t="s">
        <v>775</v>
      </c>
      <c r="J87" t="s">
        <v>2930</v>
      </c>
    </row>
    <row r="88" spans="1:10" x14ac:dyDescent="0.15">
      <c r="A88">
        <v>87</v>
      </c>
      <c r="B88" t="s">
        <v>414</v>
      </c>
      <c r="C88" t="s">
        <v>302</v>
      </c>
      <c r="D88" t="s">
        <v>776</v>
      </c>
      <c r="E88" t="s">
        <v>777</v>
      </c>
      <c r="F88" t="s">
        <v>778</v>
      </c>
      <c r="G88" t="s">
        <v>779</v>
      </c>
      <c r="H88" t="s">
        <v>780</v>
      </c>
      <c r="J88" t="s">
        <v>2930</v>
      </c>
    </row>
    <row r="89" spans="1:10" x14ac:dyDescent="0.15">
      <c r="A89">
        <v>88</v>
      </c>
      <c r="B89" t="s">
        <v>414</v>
      </c>
      <c r="C89" t="s">
        <v>302</v>
      </c>
      <c r="D89" t="s">
        <v>781</v>
      </c>
      <c r="E89" t="s">
        <v>782</v>
      </c>
      <c r="F89" t="s">
        <v>783</v>
      </c>
      <c r="G89" t="s">
        <v>535</v>
      </c>
      <c r="H89" t="s">
        <v>784</v>
      </c>
      <c r="J89" t="s">
        <v>2930</v>
      </c>
    </row>
    <row r="90" spans="1:10" x14ac:dyDescent="0.15">
      <c r="A90">
        <v>89</v>
      </c>
      <c r="B90" t="s">
        <v>414</v>
      </c>
      <c r="C90" t="s">
        <v>302</v>
      </c>
      <c r="D90" t="s">
        <v>785</v>
      </c>
      <c r="E90" t="s">
        <v>786</v>
      </c>
      <c r="F90" t="s">
        <v>787</v>
      </c>
      <c r="G90" t="s">
        <v>530</v>
      </c>
      <c r="H90" t="s">
        <v>788</v>
      </c>
      <c r="J90" t="s">
        <v>2930</v>
      </c>
    </row>
    <row r="91" spans="1:10" x14ac:dyDescent="0.15">
      <c r="A91">
        <v>90</v>
      </c>
      <c r="B91" t="s">
        <v>414</v>
      </c>
      <c r="C91" t="s">
        <v>302</v>
      </c>
      <c r="D91" t="s">
        <v>789</v>
      </c>
      <c r="E91" t="s">
        <v>790</v>
      </c>
      <c r="F91" t="s">
        <v>791</v>
      </c>
      <c r="G91" t="s">
        <v>792</v>
      </c>
      <c r="H91" t="s">
        <v>793</v>
      </c>
      <c r="J91" t="s">
        <v>2930</v>
      </c>
    </row>
    <row r="92" spans="1:10" x14ac:dyDescent="0.15">
      <c r="A92">
        <v>91</v>
      </c>
      <c r="B92" t="s">
        <v>414</v>
      </c>
      <c r="C92" t="s">
        <v>302</v>
      </c>
      <c r="D92" t="s">
        <v>794</v>
      </c>
      <c r="E92" t="s">
        <v>795</v>
      </c>
      <c r="F92" t="s">
        <v>796</v>
      </c>
      <c r="G92" t="s">
        <v>530</v>
      </c>
      <c r="H92" t="s">
        <v>797</v>
      </c>
      <c r="J92" t="s">
        <v>2930</v>
      </c>
    </row>
    <row r="93" spans="1:10" x14ac:dyDescent="0.15">
      <c r="A93">
        <v>92</v>
      </c>
      <c r="B93" t="s">
        <v>414</v>
      </c>
      <c r="C93" t="s">
        <v>302</v>
      </c>
      <c r="D93" t="s">
        <v>798</v>
      </c>
      <c r="E93" t="s">
        <v>799</v>
      </c>
      <c r="F93" t="s">
        <v>800</v>
      </c>
      <c r="G93" t="s">
        <v>428</v>
      </c>
      <c r="H93" t="s">
        <v>801</v>
      </c>
      <c r="J93" t="s">
        <v>2930</v>
      </c>
    </row>
    <row r="94" spans="1:10" x14ac:dyDescent="0.15">
      <c r="A94">
        <v>93</v>
      </c>
      <c r="B94" t="s">
        <v>414</v>
      </c>
      <c r="C94" t="s">
        <v>302</v>
      </c>
      <c r="D94" t="s">
        <v>802</v>
      </c>
      <c r="E94" t="s">
        <v>803</v>
      </c>
      <c r="F94" t="s">
        <v>804</v>
      </c>
      <c r="G94" t="s">
        <v>805</v>
      </c>
      <c r="J94" t="s">
        <v>2930</v>
      </c>
    </row>
    <row r="95" spans="1:10" x14ac:dyDescent="0.15">
      <c r="A95">
        <v>94</v>
      </c>
      <c r="B95" t="s">
        <v>414</v>
      </c>
      <c r="C95" t="s">
        <v>302</v>
      </c>
      <c r="D95" t="s">
        <v>806</v>
      </c>
      <c r="E95" t="s">
        <v>807</v>
      </c>
      <c r="F95" t="s">
        <v>808</v>
      </c>
      <c r="G95" t="s">
        <v>554</v>
      </c>
      <c r="H95" t="s">
        <v>809</v>
      </c>
      <c r="J95" t="s">
        <v>2930</v>
      </c>
    </row>
    <row r="96" spans="1:10" x14ac:dyDescent="0.15">
      <c r="A96">
        <v>95</v>
      </c>
      <c r="B96" t="s">
        <v>414</v>
      </c>
      <c r="C96" t="s">
        <v>302</v>
      </c>
      <c r="D96" t="s">
        <v>810</v>
      </c>
      <c r="E96" t="s">
        <v>811</v>
      </c>
      <c r="F96" t="s">
        <v>812</v>
      </c>
      <c r="G96" t="s">
        <v>675</v>
      </c>
      <c r="H96" t="s">
        <v>813</v>
      </c>
      <c r="J96" t="s">
        <v>2930</v>
      </c>
    </row>
    <row r="97" spans="1:10" x14ac:dyDescent="0.15">
      <c r="A97">
        <v>96</v>
      </c>
      <c r="B97" t="s">
        <v>414</v>
      </c>
      <c r="C97" t="s">
        <v>302</v>
      </c>
      <c r="D97" t="s">
        <v>814</v>
      </c>
      <c r="E97" t="s">
        <v>815</v>
      </c>
      <c r="F97" t="s">
        <v>816</v>
      </c>
      <c r="G97" t="s">
        <v>433</v>
      </c>
      <c r="J97" t="s">
        <v>2930</v>
      </c>
    </row>
    <row r="98" spans="1:10" x14ac:dyDescent="0.15">
      <c r="A98">
        <v>97</v>
      </c>
      <c r="B98" t="s">
        <v>414</v>
      </c>
      <c r="C98" t="s">
        <v>302</v>
      </c>
      <c r="D98" t="s">
        <v>817</v>
      </c>
      <c r="E98" t="s">
        <v>818</v>
      </c>
      <c r="F98" t="s">
        <v>819</v>
      </c>
      <c r="G98" t="s">
        <v>695</v>
      </c>
      <c r="J98" t="s">
        <v>2930</v>
      </c>
    </row>
    <row r="99" spans="1:10" x14ac:dyDescent="0.15">
      <c r="A99">
        <v>98</v>
      </c>
      <c r="B99" t="s">
        <v>414</v>
      </c>
      <c r="C99" t="s">
        <v>302</v>
      </c>
      <c r="D99" t="s">
        <v>820</v>
      </c>
      <c r="E99" t="s">
        <v>818</v>
      </c>
      <c r="F99" t="s">
        <v>821</v>
      </c>
      <c r="G99" t="s">
        <v>518</v>
      </c>
      <c r="H99" t="s">
        <v>822</v>
      </c>
      <c r="J99" t="s">
        <v>2930</v>
      </c>
    </row>
    <row r="100" spans="1:10" x14ac:dyDescent="0.15">
      <c r="A100">
        <v>99</v>
      </c>
      <c r="B100" t="s">
        <v>414</v>
      </c>
      <c r="C100" t="s">
        <v>302</v>
      </c>
      <c r="D100" t="s">
        <v>823</v>
      </c>
      <c r="E100" t="s">
        <v>824</v>
      </c>
      <c r="F100" t="s">
        <v>825</v>
      </c>
      <c r="G100" t="s">
        <v>826</v>
      </c>
      <c r="J100" t="s">
        <v>2930</v>
      </c>
    </row>
    <row r="101" spans="1:10" x14ac:dyDescent="0.15">
      <c r="A101">
        <v>100</v>
      </c>
      <c r="B101" t="s">
        <v>414</v>
      </c>
      <c r="C101" t="s">
        <v>302</v>
      </c>
      <c r="D101" t="s">
        <v>827</v>
      </c>
      <c r="E101" t="s">
        <v>828</v>
      </c>
      <c r="F101" t="s">
        <v>829</v>
      </c>
      <c r="G101" t="s">
        <v>438</v>
      </c>
      <c r="H101" t="s">
        <v>830</v>
      </c>
      <c r="J101" t="s">
        <v>2930</v>
      </c>
    </row>
    <row r="102" spans="1:10" x14ac:dyDescent="0.15">
      <c r="A102">
        <v>101</v>
      </c>
      <c r="B102" t="s">
        <v>414</v>
      </c>
      <c r="C102" t="s">
        <v>302</v>
      </c>
      <c r="D102" t="s">
        <v>831</v>
      </c>
      <c r="E102" t="s">
        <v>832</v>
      </c>
      <c r="F102" t="s">
        <v>833</v>
      </c>
      <c r="G102" t="s">
        <v>518</v>
      </c>
      <c r="H102" t="s">
        <v>834</v>
      </c>
      <c r="J102" t="s">
        <v>2930</v>
      </c>
    </row>
    <row r="103" spans="1:10" x14ac:dyDescent="0.15">
      <c r="A103">
        <v>102</v>
      </c>
      <c r="B103" t="s">
        <v>414</v>
      </c>
      <c r="C103" t="s">
        <v>302</v>
      </c>
      <c r="D103" t="s">
        <v>835</v>
      </c>
      <c r="E103" t="s">
        <v>836</v>
      </c>
      <c r="F103" t="s">
        <v>837</v>
      </c>
      <c r="G103" t="s">
        <v>779</v>
      </c>
      <c r="H103" t="s">
        <v>838</v>
      </c>
      <c r="J103" t="s">
        <v>2930</v>
      </c>
    </row>
    <row r="104" spans="1:10" x14ac:dyDescent="0.15">
      <c r="A104">
        <v>103</v>
      </c>
      <c r="B104" t="s">
        <v>414</v>
      </c>
      <c r="C104" t="s">
        <v>302</v>
      </c>
      <c r="D104" t="s">
        <v>839</v>
      </c>
      <c r="E104" t="s">
        <v>840</v>
      </c>
      <c r="F104" t="s">
        <v>841</v>
      </c>
      <c r="G104" t="s">
        <v>695</v>
      </c>
      <c r="H104" t="s">
        <v>842</v>
      </c>
      <c r="J104" t="s">
        <v>2930</v>
      </c>
    </row>
    <row r="105" spans="1:10" x14ac:dyDescent="0.15">
      <c r="A105">
        <v>104</v>
      </c>
      <c r="B105" t="s">
        <v>414</v>
      </c>
      <c r="C105" t="s">
        <v>302</v>
      </c>
      <c r="D105" t="s">
        <v>843</v>
      </c>
      <c r="E105" t="s">
        <v>844</v>
      </c>
      <c r="F105" t="s">
        <v>845</v>
      </c>
      <c r="G105" t="s">
        <v>846</v>
      </c>
      <c r="H105" t="s">
        <v>847</v>
      </c>
      <c r="J105" t="s">
        <v>2930</v>
      </c>
    </row>
    <row r="106" spans="1:10" x14ac:dyDescent="0.15">
      <c r="A106">
        <v>105</v>
      </c>
      <c r="B106" t="s">
        <v>414</v>
      </c>
      <c r="C106" t="s">
        <v>302</v>
      </c>
      <c r="D106" t="s">
        <v>848</v>
      </c>
      <c r="E106" t="s">
        <v>849</v>
      </c>
      <c r="F106" t="s">
        <v>850</v>
      </c>
      <c r="G106" t="s">
        <v>433</v>
      </c>
      <c r="H106" t="s">
        <v>851</v>
      </c>
      <c r="J106" t="s">
        <v>2930</v>
      </c>
    </row>
    <row r="107" spans="1:10" x14ac:dyDescent="0.15">
      <c r="A107">
        <v>106</v>
      </c>
      <c r="B107" t="s">
        <v>414</v>
      </c>
      <c r="C107" t="s">
        <v>302</v>
      </c>
      <c r="D107" t="s">
        <v>852</v>
      </c>
      <c r="E107" t="s">
        <v>853</v>
      </c>
      <c r="F107" t="s">
        <v>854</v>
      </c>
      <c r="G107" t="s">
        <v>526</v>
      </c>
      <c r="J107" t="s">
        <v>2930</v>
      </c>
    </row>
    <row r="108" spans="1:10" x14ac:dyDescent="0.15">
      <c r="A108">
        <v>107</v>
      </c>
      <c r="B108" t="s">
        <v>414</v>
      </c>
      <c r="C108" t="s">
        <v>302</v>
      </c>
      <c r="D108" t="s">
        <v>855</v>
      </c>
      <c r="E108" t="s">
        <v>856</v>
      </c>
      <c r="F108" t="s">
        <v>857</v>
      </c>
      <c r="G108" t="s">
        <v>468</v>
      </c>
      <c r="H108" t="s">
        <v>858</v>
      </c>
      <c r="J108" t="s">
        <v>2930</v>
      </c>
    </row>
    <row r="109" spans="1:10" x14ac:dyDescent="0.15">
      <c r="A109">
        <v>108</v>
      </c>
      <c r="B109" t="s">
        <v>414</v>
      </c>
      <c r="C109" t="s">
        <v>302</v>
      </c>
      <c r="D109" t="s">
        <v>859</v>
      </c>
      <c r="E109" t="s">
        <v>860</v>
      </c>
      <c r="F109" t="s">
        <v>861</v>
      </c>
      <c r="G109" t="s">
        <v>746</v>
      </c>
      <c r="H109" t="s">
        <v>862</v>
      </c>
      <c r="J109" t="s">
        <v>2930</v>
      </c>
    </row>
    <row r="110" spans="1:10" x14ac:dyDescent="0.15">
      <c r="A110">
        <v>109</v>
      </c>
      <c r="B110" t="s">
        <v>414</v>
      </c>
      <c r="C110" t="s">
        <v>302</v>
      </c>
      <c r="D110" t="s">
        <v>863</v>
      </c>
      <c r="E110" t="s">
        <v>864</v>
      </c>
      <c r="F110" t="s">
        <v>865</v>
      </c>
      <c r="G110" t="s">
        <v>866</v>
      </c>
      <c r="H110" t="s">
        <v>867</v>
      </c>
      <c r="J110" t="s">
        <v>2930</v>
      </c>
    </row>
    <row r="111" spans="1:10" x14ac:dyDescent="0.15">
      <c r="A111">
        <v>110</v>
      </c>
      <c r="B111" t="s">
        <v>414</v>
      </c>
      <c r="C111" t="s">
        <v>302</v>
      </c>
      <c r="D111" t="s">
        <v>868</v>
      </c>
      <c r="E111" t="s">
        <v>869</v>
      </c>
      <c r="F111" t="s">
        <v>870</v>
      </c>
      <c r="G111" t="s">
        <v>526</v>
      </c>
      <c r="H111" t="s">
        <v>871</v>
      </c>
      <c r="J111" t="s">
        <v>2930</v>
      </c>
    </row>
    <row r="112" spans="1:10" x14ac:dyDescent="0.15">
      <c r="A112">
        <v>111</v>
      </c>
      <c r="B112" t="s">
        <v>414</v>
      </c>
      <c r="C112" t="s">
        <v>302</v>
      </c>
      <c r="D112" t="s">
        <v>872</v>
      </c>
      <c r="E112" t="s">
        <v>873</v>
      </c>
      <c r="F112" t="s">
        <v>874</v>
      </c>
      <c r="G112" t="s">
        <v>428</v>
      </c>
      <c r="H112" t="s">
        <v>875</v>
      </c>
      <c r="J112" t="s">
        <v>2930</v>
      </c>
    </row>
    <row r="113" spans="1:10" x14ac:dyDescent="0.15">
      <c r="A113">
        <v>112</v>
      </c>
      <c r="B113" t="s">
        <v>414</v>
      </c>
      <c r="C113" t="s">
        <v>302</v>
      </c>
      <c r="D113" t="s">
        <v>876</v>
      </c>
      <c r="E113" t="s">
        <v>877</v>
      </c>
      <c r="F113" t="s">
        <v>878</v>
      </c>
      <c r="G113" t="s">
        <v>554</v>
      </c>
      <c r="H113" t="s">
        <v>801</v>
      </c>
      <c r="J113" t="s">
        <v>2930</v>
      </c>
    </row>
    <row r="114" spans="1:10" x14ac:dyDescent="0.15">
      <c r="A114">
        <v>113</v>
      </c>
      <c r="B114" t="s">
        <v>414</v>
      </c>
      <c r="C114" t="s">
        <v>302</v>
      </c>
      <c r="D114" t="s">
        <v>879</v>
      </c>
      <c r="E114" t="s">
        <v>880</v>
      </c>
      <c r="F114" t="s">
        <v>881</v>
      </c>
      <c r="G114" t="s">
        <v>882</v>
      </c>
      <c r="J114" t="s">
        <v>2930</v>
      </c>
    </row>
    <row r="115" spans="1:10" x14ac:dyDescent="0.15">
      <c r="A115">
        <v>114</v>
      </c>
      <c r="B115" t="s">
        <v>414</v>
      </c>
      <c r="C115" t="s">
        <v>302</v>
      </c>
      <c r="D115" t="s">
        <v>883</v>
      </c>
      <c r="E115" t="s">
        <v>884</v>
      </c>
      <c r="F115" t="s">
        <v>885</v>
      </c>
      <c r="G115" t="s">
        <v>886</v>
      </c>
      <c r="H115" t="s">
        <v>887</v>
      </c>
      <c r="J115" t="s">
        <v>2930</v>
      </c>
    </row>
    <row r="116" spans="1:10" x14ac:dyDescent="0.15">
      <c r="A116">
        <v>115</v>
      </c>
      <c r="B116" t="s">
        <v>414</v>
      </c>
      <c r="C116" t="s">
        <v>302</v>
      </c>
      <c r="D116" t="s">
        <v>888</v>
      </c>
      <c r="E116" t="s">
        <v>889</v>
      </c>
      <c r="F116" t="s">
        <v>890</v>
      </c>
      <c r="G116" t="s">
        <v>779</v>
      </c>
      <c r="H116" t="s">
        <v>891</v>
      </c>
      <c r="J116" t="s">
        <v>2930</v>
      </c>
    </row>
    <row r="117" spans="1:10" x14ac:dyDescent="0.15">
      <c r="A117">
        <v>116</v>
      </c>
      <c r="B117" t="s">
        <v>414</v>
      </c>
      <c r="C117" t="s">
        <v>302</v>
      </c>
      <c r="D117" t="s">
        <v>892</v>
      </c>
      <c r="E117" t="s">
        <v>893</v>
      </c>
      <c r="F117" t="s">
        <v>894</v>
      </c>
      <c r="G117" t="s">
        <v>895</v>
      </c>
      <c r="J117" t="s">
        <v>2930</v>
      </c>
    </row>
    <row r="118" spans="1:10" x14ac:dyDescent="0.15">
      <c r="A118">
        <v>117</v>
      </c>
      <c r="B118" t="s">
        <v>414</v>
      </c>
      <c r="C118" t="s">
        <v>302</v>
      </c>
      <c r="D118" t="s">
        <v>896</v>
      </c>
      <c r="E118" t="s">
        <v>897</v>
      </c>
      <c r="F118" t="s">
        <v>898</v>
      </c>
      <c r="G118" t="s">
        <v>899</v>
      </c>
      <c r="H118" t="s">
        <v>900</v>
      </c>
      <c r="J118" t="s">
        <v>2930</v>
      </c>
    </row>
    <row r="119" spans="1:10" x14ac:dyDescent="0.15">
      <c r="A119">
        <v>118</v>
      </c>
      <c r="B119" t="s">
        <v>414</v>
      </c>
      <c r="C119" t="s">
        <v>302</v>
      </c>
      <c r="D119" t="s">
        <v>901</v>
      </c>
      <c r="E119" t="s">
        <v>902</v>
      </c>
      <c r="F119" t="s">
        <v>903</v>
      </c>
      <c r="G119" t="s">
        <v>904</v>
      </c>
      <c r="J119" t="s">
        <v>2930</v>
      </c>
    </row>
    <row r="120" spans="1:10" x14ac:dyDescent="0.15">
      <c r="A120">
        <v>119</v>
      </c>
      <c r="B120" t="s">
        <v>414</v>
      </c>
      <c r="C120" t="s">
        <v>302</v>
      </c>
      <c r="D120" t="s">
        <v>905</v>
      </c>
      <c r="E120" t="s">
        <v>906</v>
      </c>
      <c r="F120" t="s">
        <v>907</v>
      </c>
      <c r="G120" t="s">
        <v>908</v>
      </c>
      <c r="H120" t="s">
        <v>909</v>
      </c>
      <c r="J120" t="s">
        <v>2930</v>
      </c>
    </row>
    <row r="121" spans="1:10" x14ac:dyDescent="0.15">
      <c r="A121">
        <v>120</v>
      </c>
      <c r="B121" t="s">
        <v>414</v>
      </c>
      <c r="C121" t="s">
        <v>302</v>
      </c>
      <c r="D121" t="s">
        <v>910</v>
      </c>
      <c r="E121" t="s">
        <v>911</v>
      </c>
      <c r="F121" t="s">
        <v>912</v>
      </c>
      <c r="G121" t="s">
        <v>448</v>
      </c>
      <c r="H121" t="s">
        <v>913</v>
      </c>
      <c r="J121" t="s">
        <v>2930</v>
      </c>
    </row>
    <row r="122" spans="1:10" x14ac:dyDescent="0.15">
      <c r="A122">
        <v>121</v>
      </c>
      <c r="B122" t="s">
        <v>414</v>
      </c>
      <c r="C122" t="s">
        <v>302</v>
      </c>
      <c r="D122" t="s">
        <v>914</v>
      </c>
      <c r="E122" t="s">
        <v>915</v>
      </c>
      <c r="F122" t="s">
        <v>916</v>
      </c>
      <c r="G122" t="s">
        <v>695</v>
      </c>
      <c r="H122" t="s">
        <v>917</v>
      </c>
      <c r="J122" t="s">
        <v>2930</v>
      </c>
    </row>
    <row r="123" spans="1:10" x14ac:dyDescent="0.15">
      <c r="A123">
        <v>122</v>
      </c>
      <c r="B123" t="s">
        <v>414</v>
      </c>
      <c r="C123" t="s">
        <v>302</v>
      </c>
      <c r="D123" t="s">
        <v>918</v>
      </c>
      <c r="E123" t="s">
        <v>919</v>
      </c>
      <c r="F123" t="s">
        <v>920</v>
      </c>
      <c r="G123" t="s">
        <v>695</v>
      </c>
      <c r="H123" t="s">
        <v>921</v>
      </c>
      <c r="J123" t="s">
        <v>2930</v>
      </c>
    </row>
    <row r="124" spans="1:10" x14ac:dyDescent="0.15">
      <c r="A124">
        <v>123</v>
      </c>
      <c r="B124" t="s">
        <v>414</v>
      </c>
      <c r="C124" t="s">
        <v>302</v>
      </c>
      <c r="D124" t="s">
        <v>922</v>
      </c>
      <c r="E124" t="s">
        <v>923</v>
      </c>
      <c r="F124" t="s">
        <v>924</v>
      </c>
      <c r="G124" t="s">
        <v>643</v>
      </c>
      <c r="H124" t="s">
        <v>925</v>
      </c>
      <c r="J124" t="s">
        <v>2930</v>
      </c>
    </row>
    <row r="125" spans="1:10" x14ac:dyDescent="0.15">
      <c r="A125">
        <v>124</v>
      </c>
      <c r="B125" t="s">
        <v>414</v>
      </c>
      <c r="C125" t="s">
        <v>302</v>
      </c>
      <c r="D125" t="s">
        <v>926</v>
      </c>
      <c r="E125" t="s">
        <v>927</v>
      </c>
      <c r="F125" t="s">
        <v>928</v>
      </c>
      <c r="G125" t="s">
        <v>929</v>
      </c>
      <c r="H125" t="s">
        <v>930</v>
      </c>
      <c r="J125" t="s">
        <v>2930</v>
      </c>
    </row>
    <row r="126" spans="1:10" x14ac:dyDescent="0.15">
      <c r="A126">
        <v>125</v>
      </c>
      <c r="B126" t="s">
        <v>414</v>
      </c>
      <c r="C126" t="s">
        <v>302</v>
      </c>
      <c r="D126" t="s">
        <v>931</v>
      </c>
      <c r="E126" t="s">
        <v>932</v>
      </c>
      <c r="F126" t="s">
        <v>933</v>
      </c>
      <c r="G126" t="s">
        <v>545</v>
      </c>
      <c r="H126" t="s">
        <v>934</v>
      </c>
      <c r="J126" t="s">
        <v>2930</v>
      </c>
    </row>
    <row r="127" spans="1:10" x14ac:dyDescent="0.15">
      <c r="A127">
        <v>126</v>
      </c>
      <c r="B127" t="s">
        <v>414</v>
      </c>
      <c r="C127" t="s">
        <v>302</v>
      </c>
      <c r="D127" t="s">
        <v>935</v>
      </c>
      <c r="E127" t="s">
        <v>936</v>
      </c>
      <c r="F127" t="s">
        <v>937</v>
      </c>
      <c r="G127" t="s">
        <v>938</v>
      </c>
      <c r="H127" t="s">
        <v>939</v>
      </c>
      <c r="J127" t="s">
        <v>2930</v>
      </c>
    </row>
    <row r="128" spans="1:10" x14ac:dyDescent="0.15">
      <c r="A128">
        <v>127</v>
      </c>
      <c r="B128" t="s">
        <v>414</v>
      </c>
      <c r="C128" t="s">
        <v>302</v>
      </c>
      <c r="D128" t="s">
        <v>940</v>
      </c>
      <c r="E128" t="s">
        <v>941</v>
      </c>
      <c r="F128" t="s">
        <v>942</v>
      </c>
      <c r="G128" t="s">
        <v>495</v>
      </c>
      <c r="H128" t="s">
        <v>943</v>
      </c>
      <c r="J128" t="s">
        <v>2930</v>
      </c>
    </row>
    <row r="129" spans="1:10" x14ac:dyDescent="0.15">
      <c r="A129">
        <v>128</v>
      </c>
      <c r="B129" t="s">
        <v>414</v>
      </c>
      <c r="C129" t="s">
        <v>302</v>
      </c>
      <c r="D129" t="s">
        <v>944</v>
      </c>
      <c r="E129" t="s">
        <v>945</v>
      </c>
      <c r="F129" t="s">
        <v>946</v>
      </c>
      <c r="G129" t="s">
        <v>643</v>
      </c>
      <c r="H129" t="s">
        <v>947</v>
      </c>
      <c r="J129" t="s">
        <v>2930</v>
      </c>
    </row>
    <row r="130" spans="1:10" x14ac:dyDescent="0.15">
      <c r="A130">
        <v>129</v>
      </c>
      <c r="B130" t="s">
        <v>414</v>
      </c>
      <c r="C130" t="s">
        <v>302</v>
      </c>
      <c r="D130" t="s">
        <v>948</v>
      </c>
      <c r="E130" t="s">
        <v>949</v>
      </c>
      <c r="F130" t="s">
        <v>950</v>
      </c>
      <c r="G130" t="s">
        <v>951</v>
      </c>
      <c r="J130" t="s">
        <v>2930</v>
      </c>
    </row>
    <row r="131" spans="1:10" x14ac:dyDescent="0.15">
      <c r="A131">
        <v>130</v>
      </c>
      <c r="B131" t="s">
        <v>414</v>
      </c>
      <c r="C131" t="s">
        <v>302</v>
      </c>
      <c r="D131" t="s">
        <v>952</v>
      </c>
      <c r="E131" t="s">
        <v>953</v>
      </c>
      <c r="F131" t="s">
        <v>954</v>
      </c>
      <c r="G131" t="s">
        <v>882</v>
      </c>
      <c r="H131" t="s">
        <v>955</v>
      </c>
      <c r="J131" t="s">
        <v>2930</v>
      </c>
    </row>
    <row r="132" spans="1:10" x14ac:dyDescent="0.15">
      <c r="A132">
        <v>131</v>
      </c>
      <c r="B132" t="s">
        <v>414</v>
      </c>
      <c r="C132" t="s">
        <v>302</v>
      </c>
      <c r="D132" t="s">
        <v>956</v>
      </c>
      <c r="E132" t="s">
        <v>957</v>
      </c>
      <c r="F132" t="s">
        <v>958</v>
      </c>
      <c r="G132" t="s">
        <v>576</v>
      </c>
      <c r="H132" t="s">
        <v>959</v>
      </c>
      <c r="J132" t="s">
        <v>2930</v>
      </c>
    </row>
    <row r="133" spans="1:10" x14ac:dyDescent="0.15">
      <c r="A133">
        <v>132</v>
      </c>
      <c r="B133" t="s">
        <v>414</v>
      </c>
      <c r="C133" t="s">
        <v>302</v>
      </c>
      <c r="D133" t="s">
        <v>960</v>
      </c>
      <c r="E133" t="s">
        <v>961</v>
      </c>
      <c r="F133" t="s">
        <v>962</v>
      </c>
      <c r="G133" t="s">
        <v>938</v>
      </c>
      <c r="H133" t="s">
        <v>963</v>
      </c>
      <c r="J133" t="s">
        <v>2930</v>
      </c>
    </row>
    <row r="134" spans="1:10" x14ac:dyDescent="0.15">
      <c r="A134">
        <v>133</v>
      </c>
      <c r="B134" t="s">
        <v>414</v>
      </c>
      <c r="C134" t="s">
        <v>302</v>
      </c>
      <c r="D134" t="s">
        <v>964</v>
      </c>
      <c r="E134" t="s">
        <v>965</v>
      </c>
      <c r="F134" t="s">
        <v>966</v>
      </c>
      <c r="G134" t="s">
        <v>967</v>
      </c>
      <c r="H134" t="s">
        <v>968</v>
      </c>
      <c r="J134" t="s">
        <v>2930</v>
      </c>
    </row>
    <row r="135" spans="1:10" x14ac:dyDescent="0.15">
      <c r="A135">
        <v>134</v>
      </c>
      <c r="B135" t="s">
        <v>414</v>
      </c>
      <c r="C135" t="s">
        <v>302</v>
      </c>
      <c r="D135" t="s">
        <v>969</v>
      </c>
      <c r="E135" t="s">
        <v>970</v>
      </c>
      <c r="F135" t="s">
        <v>971</v>
      </c>
      <c r="G135" t="s">
        <v>746</v>
      </c>
      <c r="H135" t="s">
        <v>972</v>
      </c>
      <c r="J135" t="s">
        <v>2930</v>
      </c>
    </row>
    <row r="136" spans="1:10" x14ac:dyDescent="0.15">
      <c r="A136">
        <v>135</v>
      </c>
      <c r="B136" t="s">
        <v>414</v>
      </c>
      <c r="C136" t="s">
        <v>302</v>
      </c>
      <c r="D136" t="s">
        <v>973</v>
      </c>
      <c r="E136" t="s">
        <v>974</v>
      </c>
      <c r="F136" t="s">
        <v>975</v>
      </c>
      <c r="G136" t="s">
        <v>805</v>
      </c>
      <c r="H136" t="s">
        <v>976</v>
      </c>
      <c r="J136" t="s">
        <v>2930</v>
      </c>
    </row>
    <row r="137" spans="1:10" x14ac:dyDescent="0.15">
      <c r="A137">
        <v>136</v>
      </c>
      <c r="B137" t="s">
        <v>414</v>
      </c>
      <c r="C137" t="s">
        <v>302</v>
      </c>
      <c r="D137" t="s">
        <v>977</v>
      </c>
      <c r="E137" t="s">
        <v>978</v>
      </c>
      <c r="F137" t="s">
        <v>979</v>
      </c>
      <c r="G137" t="s">
        <v>505</v>
      </c>
      <c r="H137" t="s">
        <v>980</v>
      </c>
      <c r="J137" t="s">
        <v>2930</v>
      </c>
    </row>
    <row r="138" spans="1:10" x14ac:dyDescent="0.15">
      <c r="A138">
        <v>137</v>
      </c>
      <c r="B138" t="s">
        <v>414</v>
      </c>
      <c r="C138" t="s">
        <v>302</v>
      </c>
      <c r="D138" t="s">
        <v>981</v>
      </c>
      <c r="E138" t="s">
        <v>982</v>
      </c>
      <c r="F138" t="s">
        <v>983</v>
      </c>
      <c r="G138" t="s">
        <v>866</v>
      </c>
      <c r="J138" t="s">
        <v>2930</v>
      </c>
    </row>
    <row r="139" spans="1:10" x14ac:dyDescent="0.15">
      <c r="A139">
        <v>138</v>
      </c>
      <c r="B139" t="s">
        <v>414</v>
      </c>
      <c r="C139" t="s">
        <v>302</v>
      </c>
      <c r="D139" t="s">
        <v>984</v>
      </c>
      <c r="E139" t="s">
        <v>985</v>
      </c>
      <c r="F139" t="s">
        <v>986</v>
      </c>
      <c r="G139" t="s">
        <v>805</v>
      </c>
      <c r="H139" t="s">
        <v>987</v>
      </c>
      <c r="I139" t="s">
        <v>988</v>
      </c>
      <c r="J139" t="s">
        <v>2930</v>
      </c>
    </row>
    <row r="140" spans="1:10" x14ac:dyDescent="0.15">
      <c r="A140">
        <v>139</v>
      </c>
      <c r="B140" t="s">
        <v>414</v>
      </c>
      <c r="C140" t="s">
        <v>302</v>
      </c>
      <c r="D140" t="s">
        <v>989</v>
      </c>
      <c r="E140" t="s">
        <v>990</v>
      </c>
      <c r="F140" t="s">
        <v>991</v>
      </c>
      <c r="G140" t="s">
        <v>750</v>
      </c>
      <c r="H140" t="s">
        <v>992</v>
      </c>
      <c r="J140" t="s">
        <v>2930</v>
      </c>
    </row>
    <row r="141" spans="1:10" x14ac:dyDescent="0.15">
      <c r="A141">
        <v>140</v>
      </c>
      <c r="B141" t="s">
        <v>414</v>
      </c>
      <c r="C141" t="s">
        <v>302</v>
      </c>
      <c r="D141" t="s">
        <v>993</v>
      </c>
      <c r="E141" t="s">
        <v>994</v>
      </c>
      <c r="F141" t="s">
        <v>995</v>
      </c>
      <c r="G141" t="s">
        <v>805</v>
      </c>
      <c r="H141" t="s">
        <v>996</v>
      </c>
      <c r="J141" t="s">
        <v>2930</v>
      </c>
    </row>
    <row r="142" spans="1:10" x14ac:dyDescent="0.15">
      <c r="A142">
        <v>141</v>
      </c>
      <c r="B142" t="s">
        <v>414</v>
      </c>
      <c r="C142" t="s">
        <v>302</v>
      </c>
      <c r="D142" t="s">
        <v>997</v>
      </c>
      <c r="E142" t="s">
        <v>998</v>
      </c>
      <c r="F142" t="s">
        <v>999</v>
      </c>
      <c r="G142" t="s">
        <v>540</v>
      </c>
      <c r="H142" t="s">
        <v>1000</v>
      </c>
      <c r="J142" t="s">
        <v>2930</v>
      </c>
    </row>
    <row r="143" spans="1:10" x14ac:dyDescent="0.15">
      <c r="A143">
        <v>142</v>
      </c>
      <c r="B143" t="s">
        <v>414</v>
      </c>
      <c r="C143" t="s">
        <v>302</v>
      </c>
      <c r="D143" t="s">
        <v>1001</v>
      </c>
      <c r="E143" t="s">
        <v>1002</v>
      </c>
      <c r="F143" t="s">
        <v>1003</v>
      </c>
      <c r="G143" t="s">
        <v>581</v>
      </c>
      <c r="J143" t="s">
        <v>2930</v>
      </c>
    </row>
    <row r="144" spans="1:10" x14ac:dyDescent="0.15">
      <c r="A144">
        <v>143</v>
      </c>
      <c r="B144" t="s">
        <v>414</v>
      </c>
      <c r="C144" t="s">
        <v>302</v>
      </c>
      <c r="D144" t="s">
        <v>1004</v>
      </c>
      <c r="E144" t="s">
        <v>1005</v>
      </c>
      <c r="F144" t="s">
        <v>1006</v>
      </c>
      <c r="G144" t="s">
        <v>581</v>
      </c>
      <c r="J144" t="s">
        <v>2930</v>
      </c>
    </row>
    <row r="145" spans="1:10" x14ac:dyDescent="0.15">
      <c r="A145">
        <v>144</v>
      </c>
      <c r="B145" t="s">
        <v>414</v>
      </c>
      <c r="C145" t="s">
        <v>302</v>
      </c>
      <c r="D145" t="s">
        <v>1007</v>
      </c>
      <c r="E145" t="s">
        <v>1008</v>
      </c>
      <c r="F145" t="s">
        <v>1009</v>
      </c>
      <c r="G145" t="s">
        <v>433</v>
      </c>
      <c r="J145" t="s">
        <v>2930</v>
      </c>
    </row>
    <row r="146" spans="1:10" x14ac:dyDescent="0.15">
      <c r="A146">
        <v>145</v>
      </c>
      <c r="B146" t="s">
        <v>414</v>
      </c>
      <c r="C146" t="s">
        <v>302</v>
      </c>
      <c r="D146" t="s">
        <v>1010</v>
      </c>
      <c r="E146" t="s">
        <v>1011</v>
      </c>
      <c r="F146" t="s">
        <v>1012</v>
      </c>
      <c r="G146" t="s">
        <v>967</v>
      </c>
      <c r="H146" t="s">
        <v>1013</v>
      </c>
      <c r="J146" t="s">
        <v>2930</v>
      </c>
    </row>
    <row r="147" spans="1:10" x14ac:dyDescent="0.15">
      <c r="A147">
        <v>146</v>
      </c>
      <c r="B147" t="s">
        <v>414</v>
      </c>
      <c r="C147" t="s">
        <v>302</v>
      </c>
      <c r="D147" t="s">
        <v>1014</v>
      </c>
      <c r="E147" t="s">
        <v>1015</v>
      </c>
      <c r="F147" t="s">
        <v>1016</v>
      </c>
      <c r="G147" t="s">
        <v>576</v>
      </c>
      <c r="H147" t="s">
        <v>1017</v>
      </c>
      <c r="J147" t="s">
        <v>2930</v>
      </c>
    </row>
    <row r="148" spans="1:10" x14ac:dyDescent="0.15">
      <c r="A148">
        <v>147</v>
      </c>
      <c r="B148" t="s">
        <v>414</v>
      </c>
      <c r="C148" t="s">
        <v>302</v>
      </c>
      <c r="D148" t="s">
        <v>1018</v>
      </c>
      <c r="E148" t="s">
        <v>1019</v>
      </c>
      <c r="F148" t="s">
        <v>1020</v>
      </c>
      <c r="G148" t="s">
        <v>535</v>
      </c>
      <c r="H148" t="s">
        <v>541</v>
      </c>
      <c r="J148" t="s">
        <v>2930</v>
      </c>
    </row>
    <row r="149" spans="1:10" x14ac:dyDescent="0.15">
      <c r="A149">
        <v>148</v>
      </c>
      <c r="B149" t="s">
        <v>414</v>
      </c>
      <c r="C149" t="s">
        <v>302</v>
      </c>
      <c r="D149" t="s">
        <v>1021</v>
      </c>
      <c r="E149" t="s">
        <v>1022</v>
      </c>
      <c r="F149" t="s">
        <v>1023</v>
      </c>
      <c r="G149" t="s">
        <v>1024</v>
      </c>
      <c r="H149" t="s">
        <v>1025</v>
      </c>
      <c r="J149" t="s">
        <v>2930</v>
      </c>
    </row>
    <row r="150" spans="1:10" x14ac:dyDescent="0.15">
      <c r="A150">
        <v>149</v>
      </c>
      <c r="B150" t="s">
        <v>414</v>
      </c>
      <c r="C150" t="s">
        <v>302</v>
      </c>
      <c r="D150" t="s">
        <v>1026</v>
      </c>
      <c r="E150" t="s">
        <v>1027</v>
      </c>
      <c r="F150" t="s">
        <v>1028</v>
      </c>
      <c r="G150" t="s">
        <v>592</v>
      </c>
      <c r="J150" t="s">
        <v>2930</v>
      </c>
    </row>
    <row r="151" spans="1:10" x14ac:dyDescent="0.15">
      <c r="A151">
        <v>150</v>
      </c>
      <c r="B151" t="s">
        <v>414</v>
      </c>
      <c r="C151" t="s">
        <v>302</v>
      </c>
      <c r="D151" t="s">
        <v>1029</v>
      </c>
      <c r="E151" t="s">
        <v>1030</v>
      </c>
      <c r="F151" t="s">
        <v>1031</v>
      </c>
      <c r="G151" t="s">
        <v>567</v>
      </c>
      <c r="H151" t="s">
        <v>1032</v>
      </c>
      <c r="J151" t="s">
        <v>2930</v>
      </c>
    </row>
    <row r="152" spans="1:10" x14ac:dyDescent="0.15">
      <c r="A152">
        <v>151</v>
      </c>
      <c r="B152" t="s">
        <v>414</v>
      </c>
      <c r="C152" t="s">
        <v>302</v>
      </c>
      <c r="D152" t="s">
        <v>1033</v>
      </c>
      <c r="E152" t="s">
        <v>1034</v>
      </c>
      <c r="F152" t="s">
        <v>1035</v>
      </c>
      <c r="G152" t="s">
        <v>1036</v>
      </c>
      <c r="H152" t="s">
        <v>1037</v>
      </c>
      <c r="J152" t="s">
        <v>2930</v>
      </c>
    </row>
    <row r="153" spans="1:10" x14ac:dyDescent="0.15">
      <c r="A153">
        <v>152</v>
      </c>
      <c r="B153" t="s">
        <v>414</v>
      </c>
      <c r="C153" t="s">
        <v>302</v>
      </c>
      <c r="D153" t="s">
        <v>1038</v>
      </c>
      <c r="E153" t="s">
        <v>1039</v>
      </c>
      <c r="F153" t="s">
        <v>1040</v>
      </c>
      <c r="G153" t="s">
        <v>1041</v>
      </c>
      <c r="H153" t="s">
        <v>1042</v>
      </c>
      <c r="J153" t="s">
        <v>2930</v>
      </c>
    </row>
    <row r="154" spans="1:10" x14ac:dyDescent="0.15">
      <c r="A154">
        <v>153</v>
      </c>
      <c r="B154" t="s">
        <v>414</v>
      </c>
      <c r="C154" t="s">
        <v>302</v>
      </c>
      <c r="D154" t="s">
        <v>1043</v>
      </c>
      <c r="E154" t="s">
        <v>1044</v>
      </c>
      <c r="F154" t="s">
        <v>1045</v>
      </c>
      <c r="G154" t="s">
        <v>576</v>
      </c>
      <c r="H154" t="s">
        <v>1046</v>
      </c>
      <c r="J154" t="s">
        <v>2930</v>
      </c>
    </row>
    <row r="155" spans="1:10" x14ac:dyDescent="0.15">
      <c r="A155">
        <v>154</v>
      </c>
      <c r="B155" t="s">
        <v>414</v>
      </c>
      <c r="C155" t="s">
        <v>302</v>
      </c>
      <c r="D155" t="s">
        <v>1047</v>
      </c>
      <c r="E155" t="s">
        <v>1048</v>
      </c>
      <c r="F155" t="s">
        <v>1049</v>
      </c>
      <c r="G155" t="s">
        <v>951</v>
      </c>
      <c r="H155" t="s">
        <v>1050</v>
      </c>
      <c r="J155" t="s">
        <v>2930</v>
      </c>
    </row>
    <row r="156" spans="1:10" x14ac:dyDescent="0.15">
      <c r="A156">
        <v>155</v>
      </c>
      <c r="B156" t="s">
        <v>414</v>
      </c>
      <c r="C156" t="s">
        <v>302</v>
      </c>
      <c r="D156" t="s">
        <v>1051</v>
      </c>
      <c r="E156" t="s">
        <v>1052</v>
      </c>
      <c r="F156" t="s">
        <v>903</v>
      </c>
      <c r="G156" t="s">
        <v>1053</v>
      </c>
      <c r="J156" t="s">
        <v>2930</v>
      </c>
    </row>
    <row r="157" spans="1:10" x14ac:dyDescent="0.15">
      <c r="A157">
        <v>156</v>
      </c>
      <c r="B157" t="s">
        <v>414</v>
      </c>
      <c r="C157" t="s">
        <v>302</v>
      </c>
      <c r="D157" t="s">
        <v>1054</v>
      </c>
      <c r="E157" t="s">
        <v>1055</v>
      </c>
      <c r="F157" t="s">
        <v>1056</v>
      </c>
      <c r="G157" t="s">
        <v>540</v>
      </c>
      <c r="H157" t="s">
        <v>1057</v>
      </c>
      <c r="J157" t="s">
        <v>2930</v>
      </c>
    </row>
    <row r="158" spans="1:10" x14ac:dyDescent="0.15">
      <c r="A158">
        <v>157</v>
      </c>
      <c r="B158" t="s">
        <v>414</v>
      </c>
      <c r="C158" t="s">
        <v>302</v>
      </c>
      <c r="D158" t="s">
        <v>1058</v>
      </c>
      <c r="E158" t="s">
        <v>1059</v>
      </c>
      <c r="F158" t="s">
        <v>1060</v>
      </c>
      <c r="G158" t="s">
        <v>608</v>
      </c>
      <c r="H158" t="s">
        <v>1061</v>
      </c>
      <c r="J158" t="s">
        <v>2930</v>
      </c>
    </row>
    <row r="159" spans="1:10" x14ac:dyDescent="0.15">
      <c r="A159">
        <v>158</v>
      </c>
      <c r="B159" t="s">
        <v>414</v>
      </c>
      <c r="C159" t="s">
        <v>302</v>
      </c>
      <c r="D159" t="s">
        <v>1062</v>
      </c>
      <c r="E159" t="s">
        <v>1063</v>
      </c>
      <c r="F159" t="s">
        <v>1064</v>
      </c>
      <c r="G159" t="s">
        <v>1065</v>
      </c>
      <c r="H159" t="s">
        <v>1066</v>
      </c>
      <c r="J159" t="s">
        <v>2930</v>
      </c>
    </row>
    <row r="160" spans="1:10" x14ac:dyDescent="0.15">
      <c r="A160">
        <v>159</v>
      </c>
      <c r="B160" t="s">
        <v>414</v>
      </c>
      <c r="C160" t="s">
        <v>302</v>
      </c>
      <c r="D160" t="s">
        <v>1067</v>
      </c>
      <c r="E160" t="s">
        <v>1068</v>
      </c>
      <c r="F160" t="s">
        <v>1064</v>
      </c>
      <c r="G160" t="s">
        <v>567</v>
      </c>
      <c r="J160" t="s">
        <v>2930</v>
      </c>
    </row>
    <row r="161" spans="1:10" x14ac:dyDescent="0.15">
      <c r="A161">
        <v>160</v>
      </c>
      <c r="B161" t="s">
        <v>414</v>
      </c>
      <c r="C161" t="s">
        <v>302</v>
      </c>
      <c r="D161" t="s">
        <v>1069</v>
      </c>
      <c r="E161" t="s">
        <v>1070</v>
      </c>
      <c r="F161" t="s">
        <v>1071</v>
      </c>
      <c r="G161" t="s">
        <v>1072</v>
      </c>
      <c r="H161" t="s">
        <v>1073</v>
      </c>
      <c r="J161" t="s">
        <v>2930</v>
      </c>
    </row>
    <row r="162" spans="1:10" x14ac:dyDescent="0.15">
      <c r="A162">
        <v>161</v>
      </c>
      <c r="B162" t="s">
        <v>414</v>
      </c>
      <c r="C162" t="s">
        <v>302</v>
      </c>
      <c r="D162" t="s">
        <v>1074</v>
      </c>
      <c r="E162" t="s">
        <v>1075</v>
      </c>
      <c r="F162" t="s">
        <v>1076</v>
      </c>
      <c r="G162" t="s">
        <v>581</v>
      </c>
      <c r="J162" t="s">
        <v>2930</v>
      </c>
    </row>
    <row r="163" spans="1:10" x14ac:dyDescent="0.15">
      <c r="A163">
        <v>162</v>
      </c>
      <c r="B163" t="s">
        <v>414</v>
      </c>
      <c r="C163" t="s">
        <v>302</v>
      </c>
      <c r="D163" t="s">
        <v>1077</v>
      </c>
      <c r="E163" t="s">
        <v>1078</v>
      </c>
      <c r="F163" t="s">
        <v>1079</v>
      </c>
      <c r="G163" t="s">
        <v>608</v>
      </c>
      <c r="H163" t="s">
        <v>1080</v>
      </c>
      <c r="J163" t="s">
        <v>2930</v>
      </c>
    </row>
    <row r="164" spans="1:10" x14ac:dyDescent="0.15">
      <c r="A164">
        <v>163</v>
      </c>
      <c r="B164" t="s">
        <v>414</v>
      </c>
      <c r="C164" t="s">
        <v>302</v>
      </c>
      <c r="D164" t="s">
        <v>1081</v>
      </c>
      <c r="E164" t="s">
        <v>1082</v>
      </c>
      <c r="F164" t="s">
        <v>1083</v>
      </c>
      <c r="G164" t="s">
        <v>1084</v>
      </c>
      <c r="J164" t="s">
        <v>2930</v>
      </c>
    </row>
    <row r="165" spans="1:10" x14ac:dyDescent="0.15">
      <c r="A165">
        <v>164</v>
      </c>
      <c r="B165" t="s">
        <v>414</v>
      </c>
      <c r="C165" t="s">
        <v>302</v>
      </c>
      <c r="D165" t="s">
        <v>1085</v>
      </c>
      <c r="E165" t="s">
        <v>1086</v>
      </c>
      <c r="F165" t="s">
        <v>1087</v>
      </c>
      <c r="G165" t="s">
        <v>505</v>
      </c>
      <c r="J165" t="s">
        <v>2930</v>
      </c>
    </row>
    <row r="166" spans="1:10" x14ac:dyDescent="0.15">
      <c r="A166">
        <v>165</v>
      </c>
      <c r="B166" t="s">
        <v>414</v>
      </c>
      <c r="C166" t="s">
        <v>302</v>
      </c>
      <c r="D166" t="s">
        <v>1088</v>
      </c>
      <c r="E166" t="s">
        <v>1089</v>
      </c>
      <c r="F166" t="s">
        <v>1090</v>
      </c>
      <c r="G166" t="s">
        <v>779</v>
      </c>
      <c r="H166" t="s">
        <v>1091</v>
      </c>
      <c r="J166" t="s">
        <v>2930</v>
      </c>
    </row>
    <row r="167" spans="1:10" x14ac:dyDescent="0.15">
      <c r="A167">
        <v>166</v>
      </c>
      <c r="B167" t="s">
        <v>414</v>
      </c>
      <c r="C167" t="s">
        <v>302</v>
      </c>
      <c r="D167" t="s">
        <v>1092</v>
      </c>
      <c r="E167" t="s">
        <v>1093</v>
      </c>
      <c r="F167" t="s">
        <v>1094</v>
      </c>
      <c r="G167" t="s">
        <v>554</v>
      </c>
      <c r="H167" t="s">
        <v>1095</v>
      </c>
      <c r="J167" t="s">
        <v>2930</v>
      </c>
    </row>
    <row r="168" spans="1:10" x14ac:dyDescent="0.15">
      <c r="A168">
        <v>167</v>
      </c>
      <c r="B168" t="s">
        <v>414</v>
      </c>
      <c r="C168" t="s">
        <v>302</v>
      </c>
      <c r="D168" t="s">
        <v>1096</v>
      </c>
      <c r="E168" t="s">
        <v>1097</v>
      </c>
      <c r="F168" t="s">
        <v>1098</v>
      </c>
      <c r="G168" t="s">
        <v>1099</v>
      </c>
      <c r="J168" t="s">
        <v>2930</v>
      </c>
    </row>
    <row r="169" spans="1:10" x14ac:dyDescent="0.15">
      <c r="A169">
        <v>168</v>
      </c>
      <c r="B169" t="s">
        <v>414</v>
      </c>
      <c r="C169" t="s">
        <v>302</v>
      </c>
      <c r="D169" t="s">
        <v>1100</v>
      </c>
      <c r="E169" t="s">
        <v>1101</v>
      </c>
      <c r="F169" t="s">
        <v>1098</v>
      </c>
      <c r="G169" t="s">
        <v>1102</v>
      </c>
      <c r="J169" t="s">
        <v>2930</v>
      </c>
    </row>
    <row r="170" spans="1:10" x14ac:dyDescent="0.15">
      <c r="A170">
        <v>169</v>
      </c>
      <c r="B170" t="s">
        <v>414</v>
      </c>
      <c r="C170" t="s">
        <v>302</v>
      </c>
      <c r="D170" t="s">
        <v>1103</v>
      </c>
      <c r="E170" t="s">
        <v>1104</v>
      </c>
      <c r="F170" t="s">
        <v>1105</v>
      </c>
      <c r="G170" t="s">
        <v>1106</v>
      </c>
      <c r="J170" t="s">
        <v>2930</v>
      </c>
    </row>
    <row r="171" spans="1:10" x14ac:dyDescent="0.15">
      <c r="A171">
        <v>170</v>
      </c>
      <c r="B171" t="s">
        <v>414</v>
      </c>
      <c r="C171" t="s">
        <v>302</v>
      </c>
      <c r="D171" t="s">
        <v>1107</v>
      </c>
      <c r="E171" t="s">
        <v>1108</v>
      </c>
      <c r="F171" t="s">
        <v>1109</v>
      </c>
      <c r="G171" t="s">
        <v>448</v>
      </c>
      <c r="H171" t="s">
        <v>1110</v>
      </c>
      <c r="J171" t="s">
        <v>2930</v>
      </c>
    </row>
    <row r="172" spans="1:10" x14ac:dyDescent="0.15">
      <c r="A172">
        <v>171</v>
      </c>
      <c r="B172" t="s">
        <v>414</v>
      </c>
      <c r="C172" t="s">
        <v>302</v>
      </c>
      <c r="D172" t="s">
        <v>1111</v>
      </c>
      <c r="E172" t="s">
        <v>1112</v>
      </c>
      <c r="F172" t="s">
        <v>1113</v>
      </c>
      <c r="G172" t="s">
        <v>433</v>
      </c>
      <c r="J172" t="s">
        <v>2930</v>
      </c>
    </row>
    <row r="173" spans="1:10" x14ac:dyDescent="0.15">
      <c r="A173">
        <v>172</v>
      </c>
      <c r="B173" t="s">
        <v>414</v>
      </c>
      <c r="C173" t="s">
        <v>302</v>
      </c>
      <c r="D173" t="s">
        <v>1114</v>
      </c>
      <c r="E173" t="s">
        <v>1115</v>
      </c>
      <c r="F173" t="s">
        <v>1116</v>
      </c>
      <c r="G173" t="s">
        <v>951</v>
      </c>
      <c r="H173" t="s">
        <v>1117</v>
      </c>
      <c r="J173" t="s">
        <v>2930</v>
      </c>
    </row>
    <row r="174" spans="1:10" x14ac:dyDescent="0.15">
      <c r="A174">
        <v>173</v>
      </c>
      <c r="B174" t="s">
        <v>414</v>
      </c>
      <c r="C174" t="s">
        <v>302</v>
      </c>
      <c r="D174" t="s">
        <v>1118</v>
      </c>
      <c r="E174" t="s">
        <v>1119</v>
      </c>
      <c r="F174" t="s">
        <v>1120</v>
      </c>
      <c r="G174" t="s">
        <v>428</v>
      </c>
      <c r="H174" t="s">
        <v>1121</v>
      </c>
      <c r="J174" t="s">
        <v>2930</v>
      </c>
    </row>
    <row r="175" spans="1:10" x14ac:dyDescent="0.15">
      <c r="A175">
        <v>174</v>
      </c>
      <c r="B175" t="s">
        <v>414</v>
      </c>
      <c r="C175" t="s">
        <v>302</v>
      </c>
      <c r="D175" t="s">
        <v>1122</v>
      </c>
      <c r="E175" t="s">
        <v>1123</v>
      </c>
      <c r="F175" t="s">
        <v>1124</v>
      </c>
      <c r="G175" t="s">
        <v>951</v>
      </c>
      <c r="J175" t="s">
        <v>2930</v>
      </c>
    </row>
    <row r="176" spans="1:10" x14ac:dyDescent="0.15">
      <c r="A176">
        <v>175</v>
      </c>
      <c r="B176" t="s">
        <v>414</v>
      </c>
      <c r="C176" t="s">
        <v>302</v>
      </c>
      <c r="D176" t="s">
        <v>1125</v>
      </c>
      <c r="E176" t="s">
        <v>1126</v>
      </c>
      <c r="F176" t="s">
        <v>1127</v>
      </c>
      <c r="G176" t="s">
        <v>779</v>
      </c>
      <c r="H176" t="s">
        <v>1128</v>
      </c>
      <c r="J176" t="s">
        <v>2930</v>
      </c>
    </row>
    <row r="177" spans="1:10" x14ac:dyDescent="0.15">
      <c r="A177">
        <v>176</v>
      </c>
      <c r="B177" t="s">
        <v>414</v>
      </c>
      <c r="C177" t="s">
        <v>302</v>
      </c>
      <c r="D177" t="s">
        <v>1129</v>
      </c>
      <c r="E177" t="s">
        <v>1130</v>
      </c>
      <c r="F177" t="s">
        <v>1131</v>
      </c>
      <c r="G177" t="s">
        <v>625</v>
      </c>
      <c r="J177" t="s">
        <v>2930</v>
      </c>
    </row>
    <row r="178" spans="1:10" x14ac:dyDescent="0.15">
      <c r="A178">
        <v>177</v>
      </c>
      <c r="B178" t="s">
        <v>414</v>
      </c>
      <c r="C178" t="s">
        <v>302</v>
      </c>
      <c r="D178" t="s">
        <v>1132</v>
      </c>
      <c r="E178" t="s">
        <v>1133</v>
      </c>
      <c r="F178" t="s">
        <v>1134</v>
      </c>
      <c r="G178" t="s">
        <v>1135</v>
      </c>
      <c r="J178" t="s">
        <v>2930</v>
      </c>
    </row>
    <row r="179" spans="1:10" x14ac:dyDescent="0.15">
      <c r="A179">
        <v>178</v>
      </c>
      <c r="B179" t="s">
        <v>414</v>
      </c>
      <c r="C179" t="s">
        <v>302</v>
      </c>
      <c r="D179" t="s">
        <v>1136</v>
      </c>
      <c r="E179" t="s">
        <v>1137</v>
      </c>
      <c r="F179" t="s">
        <v>1138</v>
      </c>
      <c r="G179" t="s">
        <v>938</v>
      </c>
      <c r="J179" t="s">
        <v>2930</v>
      </c>
    </row>
    <row r="180" spans="1:10" x14ac:dyDescent="0.15">
      <c r="A180">
        <v>179</v>
      </c>
      <c r="B180" t="s">
        <v>414</v>
      </c>
      <c r="C180" t="s">
        <v>302</v>
      </c>
      <c r="D180" t="s">
        <v>1139</v>
      </c>
      <c r="E180" t="s">
        <v>1140</v>
      </c>
      <c r="F180" t="s">
        <v>1141</v>
      </c>
      <c r="G180" t="s">
        <v>1142</v>
      </c>
      <c r="H180" t="s">
        <v>1143</v>
      </c>
      <c r="J180" t="s">
        <v>2930</v>
      </c>
    </row>
    <row r="181" spans="1:10" x14ac:dyDescent="0.15">
      <c r="A181">
        <v>180</v>
      </c>
      <c r="B181" t="s">
        <v>414</v>
      </c>
      <c r="C181" t="s">
        <v>302</v>
      </c>
      <c r="D181" t="s">
        <v>1144</v>
      </c>
      <c r="E181" t="s">
        <v>1145</v>
      </c>
      <c r="F181" t="s">
        <v>1146</v>
      </c>
      <c r="G181" t="s">
        <v>530</v>
      </c>
      <c r="H181" t="s">
        <v>1147</v>
      </c>
      <c r="J181" t="s">
        <v>2930</v>
      </c>
    </row>
    <row r="182" spans="1:10" x14ac:dyDescent="0.15">
      <c r="A182">
        <v>181</v>
      </c>
      <c r="B182" t="s">
        <v>414</v>
      </c>
      <c r="C182" t="s">
        <v>302</v>
      </c>
      <c r="D182" t="s">
        <v>1148</v>
      </c>
      <c r="E182" t="s">
        <v>1149</v>
      </c>
      <c r="F182" t="s">
        <v>1150</v>
      </c>
      <c r="G182" t="s">
        <v>779</v>
      </c>
      <c r="J182" t="s">
        <v>2930</v>
      </c>
    </row>
    <row r="183" spans="1:10" x14ac:dyDescent="0.15">
      <c r="A183">
        <v>182</v>
      </c>
      <c r="B183" t="s">
        <v>414</v>
      </c>
      <c r="C183" t="s">
        <v>302</v>
      </c>
      <c r="D183" t="s">
        <v>1151</v>
      </c>
      <c r="E183" t="s">
        <v>1152</v>
      </c>
      <c r="F183" t="s">
        <v>458</v>
      </c>
      <c r="G183" t="s">
        <v>620</v>
      </c>
      <c r="J183" t="s">
        <v>2930</v>
      </c>
    </row>
    <row r="184" spans="1:10" x14ac:dyDescent="0.15">
      <c r="A184">
        <v>183</v>
      </c>
      <c r="B184" t="s">
        <v>414</v>
      </c>
      <c r="C184" t="s">
        <v>302</v>
      </c>
      <c r="D184" t="s">
        <v>1153</v>
      </c>
      <c r="E184" t="s">
        <v>1154</v>
      </c>
      <c r="F184" t="s">
        <v>1155</v>
      </c>
      <c r="G184" t="s">
        <v>1156</v>
      </c>
      <c r="H184" t="s">
        <v>1157</v>
      </c>
      <c r="J184" t="s">
        <v>2930</v>
      </c>
    </row>
    <row r="185" spans="1:10" x14ac:dyDescent="0.15">
      <c r="A185">
        <v>184</v>
      </c>
      <c r="B185" t="s">
        <v>414</v>
      </c>
      <c r="C185" t="s">
        <v>302</v>
      </c>
      <c r="D185" t="s">
        <v>1158</v>
      </c>
      <c r="E185" t="s">
        <v>1159</v>
      </c>
      <c r="F185" t="s">
        <v>1160</v>
      </c>
      <c r="G185" t="s">
        <v>1156</v>
      </c>
      <c r="H185" t="s">
        <v>1161</v>
      </c>
      <c r="J185" t="s">
        <v>2930</v>
      </c>
    </row>
    <row r="186" spans="1:10" x14ac:dyDescent="0.15">
      <c r="A186">
        <v>185</v>
      </c>
      <c r="B186" t="s">
        <v>414</v>
      </c>
      <c r="C186" t="s">
        <v>302</v>
      </c>
      <c r="D186" t="s">
        <v>1162</v>
      </c>
      <c r="E186" t="s">
        <v>1163</v>
      </c>
      <c r="F186" t="s">
        <v>1164</v>
      </c>
      <c r="G186" t="s">
        <v>1156</v>
      </c>
      <c r="H186" t="s">
        <v>1165</v>
      </c>
      <c r="J186" t="s">
        <v>2930</v>
      </c>
    </row>
    <row r="187" spans="1:10" x14ac:dyDescent="0.15">
      <c r="A187">
        <v>186</v>
      </c>
      <c r="B187" t="s">
        <v>414</v>
      </c>
      <c r="C187" t="s">
        <v>302</v>
      </c>
      <c r="D187" t="s">
        <v>1166</v>
      </c>
      <c r="E187" t="s">
        <v>1167</v>
      </c>
      <c r="F187" t="s">
        <v>1168</v>
      </c>
      <c r="G187" t="s">
        <v>1169</v>
      </c>
      <c r="H187" t="s">
        <v>1170</v>
      </c>
      <c r="J187" t="s">
        <v>2930</v>
      </c>
    </row>
    <row r="188" spans="1:10" x14ac:dyDescent="0.15">
      <c r="A188">
        <v>187</v>
      </c>
      <c r="B188" t="s">
        <v>414</v>
      </c>
      <c r="C188" t="s">
        <v>302</v>
      </c>
      <c r="D188" t="s">
        <v>1171</v>
      </c>
      <c r="E188" t="s">
        <v>1172</v>
      </c>
      <c r="F188" t="s">
        <v>1173</v>
      </c>
      <c r="G188" t="s">
        <v>535</v>
      </c>
      <c r="J188" t="s">
        <v>2930</v>
      </c>
    </row>
    <row r="189" spans="1:10" x14ac:dyDescent="0.15">
      <c r="A189">
        <v>188</v>
      </c>
      <c r="B189" t="s">
        <v>414</v>
      </c>
      <c r="C189" t="s">
        <v>302</v>
      </c>
      <c r="D189" t="s">
        <v>1174</v>
      </c>
      <c r="E189" t="s">
        <v>1175</v>
      </c>
      <c r="F189" t="s">
        <v>1176</v>
      </c>
      <c r="G189" t="s">
        <v>1177</v>
      </c>
      <c r="H189" t="s">
        <v>1178</v>
      </c>
      <c r="J189" t="s">
        <v>2930</v>
      </c>
    </row>
    <row r="190" spans="1:10" x14ac:dyDescent="0.15">
      <c r="A190">
        <v>189</v>
      </c>
      <c r="B190" t="s">
        <v>414</v>
      </c>
      <c r="C190" t="s">
        <v>302</v>
      </c>
      <c r="D190" t="s">
        <v>1179</v>
      </c>
      <c r="E190" t="s">
        <v>1180</v>
      </c>
      <c r="F190" t="s">
        <v>1181</v>
      </c>
      <c r="G190" t="s">
        <v>592</v>
      </c>
      <c r="H190" t="s">
        <v>1182</v>
      </c>
      <c r="J190" t="s">
        <v>2930</v>
      </c>
    </row>
    <row r="191" spans="1:10" x14ac:dyDescent="0.15">
      <c r="A191">
        <v>190</v>
      </c>
      <c r="B191" t="s">
        <v>414</v>
      </c>
      <c r="C191" t="s">
        <v>302</v>
      </c>
      <c r="D191" t="s">
        <v>1183</v>
      </c>
      <c r="E191" t="s">
        <v>1184</v>
      </c>
      <c r="F191" t="s">
        <v>1185</v>
      </c>
      <c r="G191" t="s">
        <v>967</v>
      </c>
      <c r="H191" t="s">
        <v>1186</v>
      </c>
      <c r="J191" t="s">
        <v>2930</v>
      </c>
    </row>
    <row r="192" spans="1:10" x14ac:dyDescent="0.15">
      <c r="A192">
        <v>191</v>
      </c>
      <c r="B192" t="s">
        <v>414</v>
      </c>
      <c r="C192" t="s">
        <v>302</v>
      </c>
      <c r="D192" t="s">
        <v>1187</v>
      </c>
      <c r="E192" t="s">
        <v>1188</v>
      </c>
      <c r="F192" t="s">
        <v>1189</v>
      </c>
      <c r="G192" t="s">
        <v>1135</v>
      </c>
      <c r="J192" t="s">
        <v>2930</v>
      </c>
    </row>
    <row r="193" spans="1:10" x14ac:dyDescent="0.15">
      <c r="A193">
        <v>192</v>
      </c>
      <c r="B193" t="s">
        <v>414</v>
      </c>
      <c r="C193" t="s">
        <v>302</v>
      </c>
      <c r="D193" t="s">
        <v>1190</v>
      </c>
      <c r="E193" t="s">
        <v>1191</v>
      </c>
      <c r="F193" t="s">
        <v>1192</v>
      </c>
      <c r="G193" t="s">
        <v>518</v>
      </c>
      <c r="H193" t="s">
        <v>1193</v>
      </c>
      <c r="J193" t="s">
        <v>2930</v>
      </c>
    </row>
    <row r="194" spans="1:10" x14ac:dyDescent="0.15">
      <c r="A194">
        <v>193</v>
      </c>
      <c r="B194" t="s">
        <v>414</v>
      </c>
      <c r="C194" t="s">
        <v>302</v>
      </c>
      <c r="D194" t="s">
        <v>1194</v>
      </c>
      <c r="E194" t="s">
        <v>1195</v>
      </c>
      <c r="F194" t="s">
        <v>1196</v>
      </c>
      <c r="G194" t="s">
        <v>1197</v>
      </c>
      <c r="J194" t="s">
        <v>2930</v>
      </c>
    </row>
    <row r="195" spans="1:10" x14ac:dyDescent="0.15">
      <c r="A195">
        <v>194</v>
      </c>
      <c r="B195" t="s">
        <v>414</v>
      </c>
      <c r="C195" t="s">
        <v>302</v>
      </c>
      <c r="D195" t="s">
        <v>1198</v>
      </c>
      <c r="E195" t="s">
        <v>1199</v>
      </c>
      <c r="F195" t="s">
        <v>1200</v>
      </c>
      <c r="G195" t="s">
        <v>1201</v>
      </c>
      <c r="H195" t="s">
        <v>1202</v>
      </c>
      <c r="J195" t="s">
        <v>2930</v>
      </c>
    </row>
    <row r="196" spans="1:10" x14ac:dyDescent="0.15">
      <c r="A196">
        <v>195</v>
      </c>
      <c r="B196" t="s">
        <v>414</v>
      </c>
      <c r="C196" t="s">
        <v>302</v>
      </c>
      <c r="D196" t="s">
        <v>1203</v>
      </c>
      <c r="E196" t="s">
        <v>1204</v>
      </c>
      <c r="F196" t="s">
        <v>1205</v>
      </c>
      <c r="G196" t="s">
        <v>1169</v>
      </c>
      <c r="H196" t="s">
        <v>1206</v>
      </c>
      <c r="J196" t="s">
        <v>2930</v>
      </c>
    </row>
    <row r="197" spans="1:10" x14ac:dyDescent="0.15">
      <c r="A197">
        <v>196</v>
      </c>
      <c r="B197" t="s">
        <v>414</v>
      </c>
      <c r="C197" t="s">
        <v>302</v>
      </c>
      <c r="D197" t="s">
        <v>1207</v>
      </c>
      <c r="E197" t="s">
        <v>1208</v>
      </c>
      <c r="F197" t="s">
        <v>1209</v>
      </c>
      <c r="G197" t="s">
        <v>746</v>
      </c>
      <c r="H197" t="s">
        <v>1210</v>
      </c>
      <c r="J197" t="s">
        <v>2930</v>
      </c>
    </row>
    <row r="198" spans="1:10" x14ac:dyDescent="0.15">
      <c r="A198">
        <v>197</v>
      </c>
      <c r="B198" t="s">
        <v>414</v>
      </c>
      <c r="C198" t="s">
        <v>302</v>
      </c>
      <c r="D198" t="s">
        <v>1211</v>
      </c>
      <c r="E198" t="s">
        <v>1212</v>
      </c>
      <c r="F198" t="s">
        <v>1213</v>
      </c>
      <c r="G198" t="s">
        <v>1214</v>
      </c>
      <c r="I198" t="s">
        <v>1215</v>
      </c>
      <c r="J198" t="s">
        <v>2930</v>
      </c>
    </row>
    <row r="199" spans="1:10" x14ac:dyDescent="0.15">
      <c r="A199">
        <v>198</v>
      </c>
      <c r="B199" t="s">
        <v>414</v>
      </c>
      <c r="C199" t="s">
        <v>302</v>
      </c>
      <c r="D199" t="s">
        <v>1216</v>
      </c>
      <c r="E199" t="s">
        <v>1217</v>
      </c>
      <c r="F199" t="s">
        <v>1218</v>
      </c>
      <c r="G199" t="s">
        <v>518</v>
      </c>
      <c r="J199" t="s">
        <v>2930</v>
      </c>
    </row>
    <row r="200" spans="1:10" x14ac:dyDescent="0.15">
      <c r="A200">
        <v>199</v>
      </c>
      <c r="B200" t="s">
        <v>414</v>
      </c>
      <c r="C200" t="s">
        <v>302</v>
      </c>
      <c r="D200" t="s">
        <v>1219</v>
      </c>
      <c r="E200" t="s">
        <v>1220</v>
      </c>
      <c r="F200" t="s">
        <v>1221</v>
      </c>
      <c r="G200" t="s">
        <v>518</v>
      </c>
      <c r="H200" t="s">
        <v>1222</v>
      </c>
      <c r="J200" t="s">
        <v>2930</v>
      </c>
    </row>
    <row r="201" spans="1:10" x14ac:dyDescent="0.15">
      <c r="A201">
        <v>200</v>
      </c>
      <c r="B201" t="s">
        <v>414</v>
      </c>
      <c r="C201" t="s">
        <v>302</v>
      </c>
      <c r="D201" t="s">
        <v>1223</v>
      </c>
      <c r="E201" t="s">
        <v>1224</v>
      </c>
      <c r="F201" t="s">
        <v>1225</v>
      </c>
      <c r="G201" t="s">
        <v>1226</v>
      </c>
      <c r="J201" t="s">
        <v>2930</v>
      </c>
    </row>
    <row r="202" spans="1:10" x14ac:dyDescent="0.15">
      <c r="A202">
        <v>201</v>
      </c>
      <c r="B202" t="s">
        <v>414</v>
      </c>
      <c r="C202" t="s">
        <v>302</v>
      </c>
      <c r="D202" t="s">
        <v>1227</v>
      </c>
      <c r="E202" t="s">
        <v>1228</v>
      </c>
      <c r="F202" t="s">
        <v>1229</v>
      </c>
      <c r="G202" t="s">
        <v>608</v>
      </c>
      <c r="H202" t="s">
        <v>963</v>
      </c>
      <c r="J202" t="s">
        <v>2930</v>
      </c>
    </row>
    <row r="203" spans="1:10" x14ac:dyDescent="0.15">
      <c r="A203">
        <v>202</v>
      </c>
      <c r="B203" t="s">
        <v>414</v>
      </c>
      <c r="C203" t="s">
        <v>302</v>
      </c>
      <c r="D203" t="s">
        <v>1230</v>
      </c>
      <c r="E203" t="s">
        <v>1231</v>
      </c>
      <c r="F203" t="s">
        <v>1232</v>
      </c>
      <c r="G203" t="s">
        <v>938</v>
      </c>
      <c r="H203" t="s">
        <v>1233</v>
      </c>
      <c r="J203" t="s">
        <v>2930</v>
      </c>
    </row>
    <row r="204" spans="1:10" x14ac:dyDescent="0.15">
      <c r="A204">
        <v>203</v>
      </c>
      <c r="B204" t="s">
        <v>414</v>
      </c>
      <c r="C204" t="s">
        <v>302</v>
      </c>
      <c r="D204" t="s">
        <v>1234</v>
      </c>
      <c r="E204" t="s">
        <v>1235</v>
      </c>
      <c r="F204" t="s">
        <v>1236</v>
      </c>
      <c r="G204" t="s">
        <v>630</v>
      </c>
      <c r="H204" t="s">
        <v>1237</v>
      </c>
      <c r="J204" t="s">
        <v>2930</v>
      </c>
    </row>
    <row r="205" spans="1:10" x14ac:dyDescent="0.15">
      <c r="A205">
        <v>204</v>
      </c>
      <c r="B205" t="s">
        <v>414</v>
      </c>
      <c r="C205" t="s">
        <v>302</v>
      </c>
      <c r="D205" t="s">
        <v>1238</v>
      </c>
      <c r="E205" t="s">
        <v>1239</v>
      </c>
      <c r="F205" t="s">
        <v>1240</v>
      </c>
      <c r="G205" t="s">
        <v>483</v>
      </c>
      <c r="H205" t="s">
        <v>1241</v>
      </c>
      <c r="J205" t="s">
        <v>2930</v>
      </c>
    </row>
    <row r="206" spans="1:10" x14ac:dyDescent="0.15">
      <c r="A206">
        <v>205</v>
      </c>
      <c r="B206" t="s">
        <v>414</v>
      </c>
      <c r="C206" t="s">
        <v>302</v>
      </c>
      <c r="D206" t="s">
        <v>1242</v>
      </c>
      <c r="E206" t="s">
        <v>1243</v>
      </c>
      <c r="F206" t="s">
        <v>1244</v>
      </c>
      <c r="G206" t="s">
        <v>428</v>
      </c>
      <c r="H206" t="s">
        <v>1245</v>
      </c>
      <c r="J206" t="s">
        <v>2930</v>
      </c>
    </row>
    <row r="207" spans="1:10" x14ac:dyDescent="0.15">
      <c r="A207">
        <v>206</v>
      </c>
      <c r="B207" t="s">
        <v>414</v>
      </c>
      <c r="C207" t="s">
        <v>302</v>
      </c>
      <c r="D207" t="s">
        <v>1246</v>
      </c>
      <c r="E207" t="s">
        <v>1247</v>
      </c>
      <c r="F207" t="s">
        <v>1248</v>
      </c>
      <c r="G207" t="s">
        <v>428</v>
      </c>
      <c r="J207" t="s">
        <v>2930</v>
      </c>
    </row>
    <row r="208" spans="1:10" x14ac:dyDescent="0.15">
      <c r="A208">
        <v>207</v>
      </c>
      <c r="B208" t="s">
        <v>414</v>
      </c>
      <c r="C208" t="s">
        <v>302</v>
      </c>
      <c r="D208" t="s">
        <v>1249</v>
      </c>
      <c r="E208" t="s">
        <v>1250</v>
      </c>
      <c r="F208" t="s">
        <v>1251</v>
      </c>
      <c r="G208" t="s">
        <v>625</v>
      </c>
      <c r="H208" t="s">
        <v>1252</v>
      </c>
      <c r="J208" t="s">
        <v>2930</v>
      </c>
    </row>
    <row r="209" spans="1:10" x14ac:dyDescent="0.15">
      <c r="A209">
        <v>208</v>
      </c>
      <c r="B209" t="s">
        <v>414</v>
      </c>
      <c r="C209" t="s">
        <v>302</v>
      </c>
      <c r="D209" t="s">
        <v>1253</v>
      </c>
      <c r="E209" t="s">
        <v>1254</v>
      </c>
      <c r="F209" t="s">
        <v>1255</v>
      </c>
      <c r="G209" t="s">
        <v>576</v>
      </c>
      <c r="H209" t="s">
        <v>1256</v>
      </c>
      <c r="J209" t="s">
        <v>2930</v>
      </c>
    </row>
    <row r="210" spans="1:10" x14ac:dyDescent="0.15">
      <c r="A210">
        <v>209</v>
      </c>
      <c r="B210" t="s">
        <v>414</v>
      </c>
      <c r="C210" t="s">
        <v>302</v>
      </c>
      <c r="D210" t="s">
        <v>1257</v>
      </c>
      <c r="E210" t="s">
        <v>1258</v>
      </c>
      <c r="F210" t="s">
        <v>1259</v>
      </c>
      <c r="G210" t="s">
        <v>567</v>
      </c>
      <c r="H210" t="s">
        <v>1260</v>
      </c>
      <c r="J210" t="s">
        <v>2930</v>
      </c>
    </row>
    <row r="211" spans="1:10" x14ac:dyDescent="0.15">
      <c r="A211">
        <v>210</v>
      </c>
      <c r="B211" t="s">
        <v>414</v>
      </c>
      <c r="C211" t="s">
        <v>302</v>
      </c>
      <c r="D211" t="s">
        <v>1261</v>
      </c>
      <c r="E211" t="s">
        <v>1262</v>
      </c>
      <c r="F211" t="s">
        <v>1263</v>
      </c>
      <c r="G211" t="s">
        <v>554</v>
      </c>
      <c r="J211" t="s">
        <v>2930</v>
      </c>
    </row>
    <row r="212" spans="1:10" x14ac:dyDescent="0.15">
      <c r="A212">
        <v>211</v>
      </c>
      <c r="B212" t="s">
        <v>414</v>
      </c>
      <c r="C212" t="s">
        <v>302</v>
      </c>
      <c r="D212" t="s">
        <v>1264</v>
      </c>
      <c r="E212" t="s">
        <v>1265</v>
      </c>
      <c r="F212" t="s">
        <v>1266</v>
      </c>
      <c r="G212" t="s">
        <v>530</v>
      </c>
      <c r="H212" t="s">
        <v>1267</v>
      </c>
      <c r="J212" t="s">
        <v>2930</v>
      </c>
    </row>
    <row r="213" spans="1:10" x14ac:dyDescent="0.15">
      <c r="A213">
        <v>212</v>
      </c>
      <c r="B213" t="s">
        <v>414</v>
      </c>
      <c r="C213" t="s">
        <v>302</v>
      </c>
      <c r="D213" t="s">
        <v>1268</v>
      </c>
      <c r="E213" t="s">
        <v>1269</v>
      </c>
      <c r="F213" t="s">
        <v>1270</v>
      </c>
      <c r="G213" t="s">
        <v>505</v>
      </c>
      <c r="H213" t="s">
        <v>1271</v>
      </c>
      <c r="J213" t="s">
        <v>2930</v>
      </c>
    </row>
    <row r="214" spans="1:10" x14ac:dyDescent="0.15">
      <c r="A214">
        <v>213</v>
      </c>
      <c r="B214" t="s">
        <v>414</v>
      </c>
      <c r="C214" t="s">
        <v>302</v>
      </c>
      <c r="D214" t="s">
        <v>1272</v>
      </c>
      <c r="E214" t="s">
        <v>1273</v>
      </c>
      <c r="F214" t="s">
        <v>1274</v>
      </c>
      <c r="G214" t="s">
        <v>1275</v>
      </c>
      <c r="H214" t="s">
        <v>1276</v>
      </c>
      <c r="J214" t="s">
        <v>2930</v>
      </c>
    </row>
    <row r="215" spans="1:10" x14ac:dyDescent="0.15">
      <c r="A215">
        <v>214</v>
      </c>
      <c r="B215" t="s">
        <v>414</v>
      </c>
      <c r="C215" t="s">
        <v>302</v>
      </c>
      <c r="D215" t="s">
        <v>1277</v>
      </c>
      <c r="E215" t="s">
        <v>1278</v>
      </c>
      <c r="F215" t="s">
        <v>1279</v>
      </c>
      <c r="G215" t="s">
        <v>428</v>
      </c>
      <c r="H215" t="s">
        <v>1280</v>
      </c>
      <c r="J215" t="s">
        <v>2930</v>
      </c>
    </row>
    <row r="216" spans="1:10" x14ac:dyDescent="0.15">
      <c r="A216">
        <v>215</v>
      </c>
      <c r="B216" t="s">
        <v>414</v>
      </c>
      <c r="C216" t="s">
        <v>302</v>
      </c>
      <c r="D216" t="s">
        <v>1281</v>
      </c>
      <c r="E216" t="s">
        <v>1282</v>
      </c>
      <c r="F216" t="s">
        <v>1283</v>
      </c>
      <c r="G216" t="s">
        <v>660</v>
      </c>
      <c r="H216" t="s">
        <v>1284</v>
      </c>
      <c r="J216" t="s">
        <v>2930</v>
      </c>
    </row>
    <row r="217" spans="1:10" x14ac:dyDescent="0.15">
      <c r="A217">
        <v>216</v>
      </c>
      <c r="B217" t="s">
        <v>414</v>
      </c>
      <c r="C217" t="s">
        <v>302</v>
      </c>
      <c r="D217" t="s">
        <v>1285</v>
      </c>
      <c r="E217" t="s">
        <v>1286</v>
      </c>
      <c r="F217" t="s">
        <v>1287</v>
      </c>
      <c r="G217" t="s">
        <v>1288</v>
      </c>
      <c r="H217" t="s">
        <v>1289</v>
      </c>
      <c r="J217" t="s">
        <v>2930</v>
      </c>
    </row>
    <row r="218" spans="1:10" x14ac:dyDescent="0.15">
      <c r="A218">
        <v>217</v>
      </c>
      <c r="B218" t="s">
        <v>414</v>
      </c>
      <c r="C218" t="s">
        <v>302</v>
      </c>
      <c r="D218" t="s">
        <v>1290</v>
      </c>
      <c r="E218" t="s">
        <v>1291</v>
      </c>
      <c r="F218" t="s">
        <v>1292</v>
      </c>
      <c r="G218" t="s">
        <v>779</v>
      </c>
      <c r="H218" t="s">
        <v>1293</v>
      </c>
      <c r="J218" t="s">
        <v>2930</v>
      </c>
    </row>
    <row r="219" spans="1:10" x14ac:dyDescent="0.15">
      <c r="A219">
        <v>218</v>
      </c>
      <c r="B219" t="s">
        <v>414</v>
      </c>
      <c r="C219" t="s">
        <v>302</v>
      </c>
      <c r="D219" t="s">
        <v>1294</v>
      </c>
      <c r="E219" t="s">
        <v>1295</v>
      </c>
      <c r="F219" t="s">
        <v>1296</v>
      </c>
      <c r="G219" t="s">
        <v>1297</v>
      </c>
      <c r="H219" t="s">
        <v>1298</v>
      </c>
      <c r="J219" t="s">
        <v>2930</v>
      </c>
    </row>
    <row r="220" spans="1:10" x14ac:dyDescent="0.15">
      <c r="A220">
        <v>219</v>
      </c>
      <c r="B220" t="s">
        <v>414</v>
      </c>
      <c r="C220" t="s">
        <v>302</v>
      </c>
      <c r="D220" t="s">
        <v>1299</v>
      </c>
      <c r="E220" t="s">
        <v>1300</v>
      </c>
      <c r="F220" t="s">
        <v>1301</v>
      </c>
      <c r="G220" t="s">
        <v>805</v>
      </c>
      <c r="H220" t="s">
        <v>1302</v>
      </c>
      <c r="J220" t="s">
        <v>2930</v>
      </c>
    </row>
    <row r="221" spans="1:10" x14ac:dyDescent="0.15">
      <c r="A221">
        <v>220</v>
      </c>
      <c r="B221" t="s">
        <v>414</v>
      </c>
      <c r="C221" t="s">
        <v>302</v>
      </c>
      <c r="D221" t="s">
        <v>1303</v>
      </c>
      <c r="E221" t="s">
        <v>1304</v>
      </c>
      <c r="F221" t="s">
        <v>1305</v>
      </c>
      <c r="G221" t="s">
        <v>535</v>
      </c>
      <c r="H221" t="s">
        <v>1306</v>
      </c>
      <c r="J221" t="s">
        <v>2930</v>
      </c>
    </row>
    <row r="222" spans="1:10" x14ac:dyDescent="0.15">
      <c r="A222">
        <v>221</v>
      </c>
      <c r="B222" t="s">
        <v>414</v>
      </c>
      <c r="C222" t="s">
        <v>302</v>
      </c>
      <c r="D222" t="s">
        <v>1307</v>
      </c>
      <c r="E222" t="s">
        <v>1308</v>
      </c>
      <c r="F222" t="s">
        <v>1309</v>
      </c>
      <c r="G222" t="s">
        <v>608</v>
      </c>
      <c r="H222" t="s">
        <v>1310</v>
      </c>
      <c r="J222" t="s">
        <v>2930</v>
      </c>
    </row>
    <row r="223" spans="1:10" x14ac:dyDescent="0.15">
      <c r="A223">
        <v>222</v>
      </c>
      <c r="B223" t="s">
        <v>414</v>
      </c>
      <c r="C223" t="s">
        <v>302</v>
      </c>
      <c r="D223" t="s">
        <v>1311</v>
      </c>
      <c r="E223" t="s">
        <v>1312</v>
      </c>
      <c r="F223" t="s">
        <v>1313</v>
      </c>
      <c r="G223" t="s">
        <v>805</v>
      </c>
      <c r="H223" t="s">
        <v>1314</v>
      </c>
      <c r="J223" t="s">
        <v>2930</v>
      </c>
    </row>
    <row r="224" spans="1:10" x14ac:dyDescent="0.15">
      <c r="A224">
        <v>223</v>
      </c>
      <c r="B224" t="s">
        <v>414</v>
      </c>
      <c r="C224" t="s">
        <v>302</v>
      </c>
      <c r="D224" t="s">
        <v>1315</v>
      </c>
      <c r="E224" t="s">
        <v>1316</v>
      </c>
      <c r="F224" t="s">
        <v>1317</v>
      </c>
      <c r="G224" t="s">
        <v>473</v>
      </c>
      <c r="J224" t="s">
        <v>2930</v>
      </c>
    </row>
    <row r="225" spans="1:10" x14ac:dyDescent="0.15">
      <c r="A225">
        <v>224</v>
      </c>
      <c r="B225" t="s">
        <v>414</v>
      </c>
      <c r="C225" t="s">
        <v>302</v>
      </c>
      <c r="D225" t="s">
        <v>1318</v>
      </c>
      <c r="E225" t="s">
        <v>1319</v>
      </c>
      <c r="F225" t="s">
        <v>1320</v>
      </c>
      <c r="G225" t="s">
        <v>554</v>
      </c>
      <c r="H225" t="s">
        <v>1321</v>
      </c>
      <c r="J225" t="s">
        <v>2930</v>
      </c>
    </row>
    <row r="226" spans="1:10" x14ac:dyDescent="0.15">
      <c r="A226">
        <v>225</v>
      </c>
      <c r="B226" t="s">
        <v>414</v>
      </c>
      <c r="C226" t="s">
        <v>302</v>
      </c>
      <c r="D226" t="s">
        <v>1322</v>
      </c>
      <c r="E226" t="s">
        <v>1323</v>
      </c>
      <c r="F226" t="s">
        <v>1324</v>
      </c>
      <c r="G226" t="s">
        <v>779</v>
      </c>
      <c r="H226" t="s">
        <v>1325</v>
      </c>
      <c r="J226" t="s">
        <v>2930</v>
      </c>
    </row>
    <row r="227" spans="1:10" x14ac:dyDescent="0.15">
      <c r="A227">
        <v>226</v>
      </c>
      <c r="B227" t="s">
        <v>414</v>
      </c>
      <c r="C227" t="s">
        <v>302</v>
      </c>
      <c r="D227" t="s">
        <v>1326</v>
      </c>
      <c r="E227" t="s">
        <v>1327</v>
      </c>
      <c r="F227" t="s">
        <v>1328</v>
      </c>
      <c r="G227" t="s">
        <v>567</v>
      </c>
      <c r="H227" t="s">
        <v>1329</v>
      </c>
      <c r="J227" t="s">
        <v>2930</v>
      </c>
    </row>
    <row r="228" spans="1:10" x14ac:dyDescent="0.15">
      <c r="A228">
        <v>227</v>
      </c>
      <c r="B228" t="s">
        <v>414</v>
      </c>
      <c r="C228" t="s">
        <v>302</v>
      </c>
      <c r="D228" t="s">
        <v>1330</v>
      </c>
      <c r="E228" t="s">
        <v>1331</v>
      </c>
      <c r="F228" t="s">
        <v>1332</v>
      </c>
      <c r="G228" t="s">
        <v>1333</v>
      </c>
      <c r="H228" t="s">
        <v>1334</v>
      </c>
      <c r="I228" t="s">
        <v>1335</v>
      </c>
      <c r="J228" t="s">
        <v>2930</v>
      </c>
    </row>
    <row r="229" spans="1:10" x14ac:dyDescent="0.15">
      <c r="A229">
        <v>228</v>
      </c>
      <c r="B229" t="s">
        <v>414</v>
      </c>
      <c r="C229" t="s">
        <v>302</v>
      </c>
      <c r="D229" t="s">
        <v>1336</v>
      </c>
      <c r="E229" t="s">
        <v>1337</v>
      </c>
      <c r="F229" t="s">
        <v>1338</v>
      </c>
      <c r="G229" t="s">
        <v>1339</v>
      </c>
      <c r="H229" t="s">
        <v>1340</v>
      </c>
      <c r="J229" t="s">
        <v>2930</v>
      </c>
    </row>
    <row r="230" spans="1:10" x14ac:dyDescent="0.15">
      <c r="A230">
        <v>229</v>
      </c>
      <c r="B230" t="s">
        <v>414</v>
      </c>
      <c r="C230" t="s">
        <v>302</v>
      </c>
      <c r="D230" t="s">
        <v>1341</v>
      </c>
      <c r="E230" t="s">
        <v>1342</v>
      </c>
      <c r="F230" t="s">
        <v>1343</v>
      </c>
      <c r="G230" t="s">
        <v>779</v>
      </c>
      <c r="H230" t="s">
        <v>1344</v>
      </c>
      <c r="J230" t="s">
        <v>2930</v>
      </c>
    </row>
    <row r="231" spans="1:10" x14ac:dyDescent="0.15">
      <c r="A231">
        <v>230</v>
      </c>
      <c r="B231" t="s">
        <v>414</v>
      </c>
      <c r="C231" t="s">
        <v>302</v>
      </c>
      <c r="D231" t="s">
        <v>1345</v>
      </c>
      <c r="E231" t="s">
        <v>1346</v>
      </c>
      <c r="F231" t="s">
        <v>1347</v>
      </c>
      <c r="G231" t="s">
        <v>805</v>
      </c>
      <c r="H231" t="s">
        <v>1348</v>
      </c>
      <c r="J231" t="s">
        <v>2930</v>
      </c>
    </row>
    <row r="232" spans="1:10" x14ac:dyDescent="0.15">
      <c r="A232">
        <v>231</v>
      </c>
      <c r="B232" t="s">
        <v>414</v>
      </c>
      <c r="C232" t="s">
        <v>302</v>
      </c>
      <c r="D232" t="s">
        <v>1349</v>
      </c>
      <c r="E232" t="s">
        <v>1350</v>
      </c>
      <c r="F232" t="s">
        <v>1351</v>
      </c>
      <c r="G232" t="s">
        <v>1333</v>
      </c>
      <c r="H232" t="s">
        <v>1352</v>
      </c>
      <c r="J232" t="s">
        <v>2930</v>
      </c>
    </row>
    <row r="233" spans="1:10" x14ac:dyDescent="0.15">
      <c r="A233">
        <v>232</v>
      </c>
      <c r="B233" t="s">
        <v>414</v>
      </c>
      <c r="C233" t="s">
        <v>302</v>
      </c>
      <c r="D233" t="s">
        <v>1353</v>
      </c>
      <c r="E233" t="s">
        <v>1354</v>
      </c>
      <c r="F233" t="s">
        <v>1355</v>
      </c>
      <c r="G233" t="s">
        <v>643</v>
      </c>
      <c r="H233" t="s">
        <v>1356</v>
      </c>
      <c r="J233" t="s">
        <v>2930</v>
      </c>
    </row>
    <row r="234" spans="1:10" x14ac:dyDescent="0.15">
      <c r="A234">
        <v>233</v>
      </c>
      <c r="B234" t="s">
        <v>414</v>
      </c>
      <c r="C234" t="s">
        <v>302</v>
      </c>
      <c r="D234" t="s">
        <v>1357</v>
      </c>
      <c r="E234" t="s">
        <v>1358</v>
      </c>
      <c r="F234" t="s">
        <v>1359</v>
      </c>
      <c r="G234" t="s">
        <v>1360</v>
      </c>
      <c r="J234" t="s">
        <v>2930</v>
      </c>
    </row>
    <row r="235" spans="1:10" x14ac:dyDescent="0.15">
      <c r="A235">
        <v>234</v>
      </c>
      <c r="B235" t="s">
        <v>414</v>
      </c>
      <c r="C235" t="s">
        <v>302</v>
      </c>
      <c r="D235" t="s">
        <v>1361</v>
      </c>
      <c r="E235" t="s">
        <v>1362</v>
      </c>
      <c r="F235" t="s">
        <v>1363</v>
      </c>
      <c r="G235" t="s">
        <v>660</v>
      </c>
      <c r="H235" t="s">
        <v>1364</v>
      </c>
      <c r="J235" t="s">
        <v>2930</v>
      </c>
    </row>
    <row r="236" spans="1:10" x14ac:dyDescent="0.15">
      <c r="A236">
        <v>235</v>
      </c>
      <c r="B236" t="s">
        <v>414</v>
      </c>
      <c r="C236" t="s">
        <v>302</v>
      </c>
      <c r="D236" t="s">
        <v>1365</v>
      </c>
      <c r="E236" t="s">
        <v>1366</v>
      </c>
      <c r="F236" t="s">
        <v>1367</v>
      </c>
      <c r="G236" t="s">
        <v>779</v>
      </c>
      <c r="J236" t="s">
        <v>2930</v>
      </c>
    </row>
    <row r="237" spans="1:10" x14ac:dyDescent="0.15">
      <c r="A237">
        <v>236</v>
      </c>
      <c r="B237" t="s">
        <v>414</v>
      </c>
      <c r="C237" t="s">
        <v>302</v>
      </c>
      <c r="D237" t="s">
        <v>1368</v>
      </c>
      <c r="E237" t="s">
        <v>1369</v>
      </c>
      <c r="F237" t="s">
        <v>1370</v>
      </c>
      <c r="G237" t="s">
        <v>540</v>
      </c>
      <c r="J237" t="s">
        <v>2930</v>
      </c>
    </row>
    <row r="238" spans="1:10" x14ac:dyDescent="0.15">
      <c r="A238">
        <v>237</v>
      </c>
      <c r="B238" t="s">
        <v>414</v>
      </c>
      <c r="C238" t="s">
        <v>302</v>
      </c>
      <c r="D238" t="s">
        <v>1371</v>
      </c>
      <c r="E238" t="s">
        <v>1372</v>
      </c>
      <c r="F238" t="s">
        <v>1373</v>
      </c>
      <c r="G238" t="s">
        <v>1374</v>
      </c>
      <c r="J238" t="s">
        <v>2930</v>
      </c>
    </row>
    <row r="239" spans="1:10" x14ac:dyDescent="0.15">
      <c r="A239">
        <v>238</v>
      </c>
      <c r="B239" t="s">
        <v>414</v>
      </c>
      <c r="C239" t="s">
        <v>302</v>
      </c>
      <c r="D239" t="s">
        <v>1375</v>
      </c>
      <c r="E239" t="s">
        <v>1376</v>
      </c>
      <c r="F239" t="s">
        <v>1377</v>
      </c>
      <c r="G239" t="s">
        <v>443</v>
      </c>
      <c r="J239" t="s">
        <v>2930</v>
      </c>
    </row>
    <row r="240" spans="1:10" x14ac:dyDescent="0.15">
      <c r="A240">
        <v>239</v>
      </c>
      <c r="B240" t="s">
        <v>414</v>
      </c>
      <c r="C240" t="s">
        <v>302</v>
      </c>
      <c r="D240" t="s">
        <v>1378</v>
      </c>
      <c r="E240" t="s">
        <v>1379</v>
      </c>
      <c r="F240" t="s">
        <v>1380</v>
      </c>
      <c r="G240" t="s">
        <v>473</v>
      </c>
      <c r="H240" t="s">
        <v>1381</v>
      </c>
      <c r="J240" t="s">
        <v>2930</v>
      </c>
    </row>
    <row r="241" spans="1:10" x14ac:dyDescent="0.15">
      <c r="A241">
        <v>240</v>
      </c>
      <c r="B241" t="s">
        <v>414</v>
      </c>
      <c r="C241" t="s">
        <v>302</v>
      </c>
      <c r="D241" t="s">
        <v>1382</v>
      </c>
      <c r="E241" t="s">
        <v>1383</v>
      </c>
      <c r="F241" t="s">
        <v>1384</v>
      </c>
      <c r="G241" t="s">
        <v>608</v>
      </c>
      <c r="J241" t="s">
        <v>2930</v>
      </c>
    </row>
    <row r="242" spans="1:10" x14ac:dyDescent="0.15">
      <c r="A242">
        <v>241</v>
      </c>
      <c r="B242" t="s">
        <v>414</v>
      </c>
      <c r="C242" t="s">
        <v>302</v>
      </c>
      <c r="D242" t="s">
        <v>1385</v>
      </c>
      <c r="E242" t="s">
        <v>1386</v>
      </c>
      <c r="F242" t="s">
        <v>1387</v>
      </c>
      <c r="G242" t="s">
        <v>938</v>
      </c>
      <c r="J242" t="s">
        <v>2930</v>
      </c>
    </row>
    <row r="243" spans="1:10" x14ac:dyDescent="0.15">
      <c r="A243">
        <v>242</v>
      </c>
      <c r="B243" t="s">
        <v>414</v>
      </c>
      <c r="C243" t="s">
        <v>302</v>
      </c>
      <c r="D243" t="s">
        <v>1388</v>
      </c>
      <c r="E243" t="s">
        <v>1389</v>
      </c>
      <c r="F243" t="s">
        <v>1390</v>
      </c>
      <c r="G243" t="s">
        <v>1391</v>
      </c>
      <c r="J243" t="s">
        <v>2930</v>
      </c>
    </row>
    <row r="244" spans="1:10" x14ac:dyDescent="0.15">
      <c r="A244">
        <v>243</v>
      </c>
      <c r="B244" t="s">
        <v>414</v>
      </c>
      <c r="C244" t="s">
        <v>302</v>
      </c>
      <c r="D244" t="s">
        <v>1392</v>
      </c>
      <c r="E244" t="s">
        <v>1393</v>
      </c>
      <c r="F244" t="s">
        <v>1394</v>
      </c>
      <c r="G244" t="s">
        <v>1395</v>
      </c>
      <c r="J244" t="s">
        <v>2930</v>
      </c>
    </row>
    <row r="245" spans="1:10" x14ac:dyDescent="0.15">
      <c r="A245">
        <v>244</v>
      </c>
      <c r="B245" t="s">
        <v>414</v>
      </c>
      <c r="C245" t="s">
        <v>302</v>
      </c>
      <c r="D245" t="s">
        <v>1396</v>
      </c>
      <c r="E245" t="s">
        <v>1397</v>
      </c>
      <c r="F245" t="s">
        <v>1398</v>
      </c>
      <c r="G245" t="s">
        <v>518</v>
      </c>
      <c r="J245" t="s">
        <v>2930</v>
      </c>
    </row>
    <row r="246" spans="1:10" x14ac:dyDescent="0.15">
      <c r="A246">
        <v>245</v>
      </c>
      <c r="B246" t="s">
        <v>414</v>
      </c>
      <c r="C246" t="s">
        <v>302</v>
      </c>
      <c r="D246" t="s">
        <v>1399</v>
      </c>
      <c r="E246" t="s">
        <v>1400</v>
      </c>
      <c r="F246" t="s">
        <v>1401</v>
      </c>
      <c r="G246" t="s">
        <v>518</v>
      </c>
      <c r="H246" t="s">
        <v>1402</v>
      </c>
      <c r="J246" t="s">
        <v>2930</v>
      </c>
    </row>
    <row r="247" spans="1:10" x14ac:dyDescent="0.15">
      <c r="A247">
        <v>246</v>
      </c>
      <c r="B247" t="s">
        <v>414</v>
      </c>
      <c r="C247" t="s">
        <v>302</v>
      </c>
      <c r="D247" t="s">
        <v>1403</v>
      </c>
      <c r="E247" t="s">
        <v>1404</v>
      </c>
      <c r="F247" t="s">
        <v>1405</v>
      </c>
      <c r="G247" t="s">
        <v>1406</v>
      </c>
      <c r="J247" t="s">
        <v>2930</v>
      </c>
    </row>
    <row r="248" spans="1:10" x14ac:dyDescent="0.15">
      <c r="A248">
        <v>247</v>
      </c>
      <c r="B248" t="s">
        <v>414</v>
      </c>
      <c r="C248" t="s">
        <v>302</v>
      </c>
      <c r="D248" t="s">
        <v>1407</v>
      </c>
      <c r="E248" t="s">
        <v>1408</v>
      </c>
      <c r="F248" t="s">
        <v>1409</v>
      </c>
      <c r="G248" t="s">
        <v>1410</v>
      </c>
      <c r="J248" t="s">
        <v>2930</v>
      </c>
    </row>
    <row r="249" spans="1:10" x14ac:dyDescent="0.15">
      <c r="A249">
        <v>248</v>
      </c>
      <c r="B249" t="s">
        <v>414</v>
      </c>
      <c r="C249" t="s">
        <v>302</v>
      </c>
      <c r="D249" t="s">
        <v>1411</v>
      </c>
      <c r="E249" t="s">
        <v>1412</v>
      </c>
      <c r="F249" t="s">
        <v>1064</v>
      </c>
      <c r="G249" t="s">
        <v>1413</v>
      </c>
      <c r="J249" t="s">
        <v>2930</v>
      </c>
    </row>
    <row r="250" spans="1:10" x14ac:dyDescent="0.15">
      <c r="A250">
        <v>249</v>
      </c>
      <c r="B250" t="s">
        <v>414</v>
      </c>
      <c r="C250" t="s">
        <v>302</v>
      </c>
      <c r="D250" t="s">
        <v>1414</v>
      </c>
      <c r="E250" t="s">
        <v>1415</v>
      </c>
      <c r="F250" t="s">
        <v>1064</v>
      </c>
      <c r="G250" t="s">
        <v>1416</v>
      </c>
      <c r="H250" t="s">
        <v>1417</v>
      </c>
      <c r="J250" t="s">
        <v>2930</v>
      </c>
    </row>
    <row r="251" spans="1:10" x14ac:dyDescent="0.15">
      <c r="A251">
        <v>250</v>
      </c>
      <c r="B251" t="s">
        <v>414</v>
      </c>
      <c r="C251" t="s">
        <v>302</v>
      </c>
      <c r="D251" t="s">
        <v>1418</v>
      </c>
      <c r="E251" t="s">
        <v>1419</v>
      </c>
      <c r="F251" t="s">
        <v>1420</v>
      </c>
      <c r="G251" t="s">
        <v>1421</v>
      </c>
      <c r="J251" t="s">
        <v>2930</v>
      </c>
    </row>
    <row r="252" spans="1:10" x14ac:dyDescent="0.15">
      <c r="A252">
        <v>251</v>
      </c>
      <c r="B252" t="s">
        <v>414</v>
      </c>
      <c r="C252" t="s">
        <v>302</v>
      </c>
      <c r="D252" t="s">
        <v>1422</v>
      </c>
      <c r="E252" t="s">
        <v>1423</v>
      </c>
      <c r="F252" t="s">
        <v>1424</v>
      </c>
      <c r="G252" t="s">
        <v>732</v>
      </c>
      <c r="H252" t="s">
        <v>1425</v>
      </c>
      <c r="J252" t="s">
        <v>2930</v>
      </c>
    </row>
    <row r="253" spans="1:10" x14ac:dyDescent="0.15">
      <c r="A253">
        <v>252</v>
      </c>
      <c r="B253" t="s">
        <v>414</v>
      </c>
      <c r="C253" t="s">
        <v>302</v>
      </c>
      <c r="D253" t="s">
        <v>1426</v>
      </c>
      <c r="E253" t="s">
        <v>1427</v>
      </c>
      <c r="F253" t="s">
        <v>1428</v>
      </c>
      <c r="G253" t="s">
        <v>625</v>
      </c>
      <c r="H253" t="s">
        <v>838</v>
      </c>
      <c r="J253" t="s">
        <v>2930</v>
      </c>
    </row>
    <row r="254" spans="1:10" x14ac:dyDescent="0.15">
      <c r="A254">
        <v>253</v>
      </c>
      <c r="B254" t="s">
        <v>414</v>
      </c>
      <c r="C254" t="s">
        <v>302</v>
      </c>
      <c r="D254" t="s">
        <v>1429</v>
      </c>
      <c r="E254" t="s">
        <v>1430</v>
      </c>
      <c r="F254" t="s">
        <v>1431</v>
      </c>
      <c r="G254" t="s">
        <v>1432</v>
      </c>
      <c r="J254" t="s">
        <v>2930</v>
      </c>
    </row>
    <row r="255" spans="1:10" x14ac:dyDescent="0.15">
      <c r="A255">
        <v>254</v>
      </c>
      <c r="B255" t="s">
        <v>414</v>
      </c>
      <c r="C255" t="s">
        <v>302</v>
      </c>
      <c r="D255" t="s">
        <v>1433</v>
      </c>
      <c r="E255" t="s">
        <v>1434</v>
      </c>
      <c r="F255" t="s">
        <v>1435</v>
      </c>
      <c r="G255" t="s">
        <v>448</v>
      </c>
      <c r="J255" t="s">
        <v>2930</v>
      </c>
    </row>
    <row r="256" spans="1:10" x14ac:dyDescent="0.15">
      <c r="A256">
        <v>255</v>
      </c>
      <c r="B256" t="s">
        <v>414</v>
      </c>
      <c r="C256" t="s">
        <v>302</v>
      </c>
      <c r="D256" t="s">
        <v>1436</v>
      </c>
      <c r="E256" t="s">
        <v>1437</v>
      </c>
      <c r="F256" t="s">
        <v>1438</v>
      </c>
      <c r="G256" t="s">
        <v>567</v>
      </c>
      <c r="J256" t="s">
        <v>2930</v>
      </c>
    </row>
    <row r="257" spans="1:10" x14ac:dyDescent="0.15">
      <c r="A257">
        <v>256</v>
      </c>
      <c r="B257" t="s">
        <v>414</v>
      </c>
      <c r="C257" t="s">
        <v>302</v>
      </c>
      <c r="D257" t="s">
        <v>1439</v>
      </c>
      <c r="E257" t="s">
        <v>1440</v>
      </c>
      <c r="F257" t="s">
        <v>1441</v>
      </c>
      <c r="G257" t="s">
        <v>567</v>
      </c>
      <c r="J257" t="s">
        <v>2930</v>
      </c>
    </row>
    <row r="258" spans="1:10" x14ac:dyDescent="0.15">
      <c r="A258">
        <v>257</v>
      </c>
      <c r="B258" t="s">
        <v>414</v>
      </c>
      <c r="C258" t="s">
        <v>302</v>
      </c>
      <c r="D258" t="s">
        <v>1442</v>
      </c>
      <c r="E258" t="s">
        <v>1443</v>
      </c>
      <c r="F258" t="s">
        <v>1444</v>
      </c>
      <c r="G258" t="s">
        <v>675</v>
      </c>
      <c r="J258" t="s">
        <v>2930</v>
      </c>
    </row>
    <row r="259" spans="1:10" x14ac:dyDescent="0.15">
      <c r="A259">
        <v>258</v>
      </c>
      <c r="B259" t="s">
        <v>414</v>
      </c>
      <c r="C259" t="s">
        <v>302</v>
      </c>
      <c r="D259" t="s">
        <v>1445</v>
      </c>
      <c r="E259" t="s">
        <v>1446</v>
      </c>
      <c r="F259" t="s">
        <v>1447</v>
      </c>
      <c r="G259" t="s">
        <v>483</v>
      </c>
      <c r="J259" t="s">
        <v>2930</v>
      </c>
    </row>
    <row r="260" spans="1:10" x14ac:dyDescent="0.15">
      <c r="A260">
        <v>259</v>
      </c>
      <c r="B260" t="s">
        <v>414</v>
      </c>
      <c r="C260" t="s">
        <v>302</v>
      </c>
      <c r="D260" t="s">
        <v>1448</v>
      </c>
      <c r="E260" t="s">
        <v>1449</v>
      </c>
      <c r="F260" t="s">
        <v>1450</v>
      </c>
      <c r="G260" t="s">
        <v>428</v>
      </c>
      <c r="H260" t="s">
        <v>1451</v>
      </c>
      <c r="J260" t="s">
        <v>2930</v>
      </c>
    </row>
    <row r="261" spans="1:10" x14ac:dyDescent="0.15">
      <c r="A261">
        <v>260</v>
      </c>
      <c r="B261" t="s">
        <v>414</v>
      </c>
      <c r="C261" t="s">
        <v>302</v>
      </c>
      <c r="D261" t="s">
        <v>1452</v>
      </c>
      <c r="E261" t="s">
        <v>1453</v>
      </c>
      <c r="F261" t="s">
        <v>1454</v>
      </c>
      <c r="G261" t="s">
        <v>1406</v>
      </c>
      <c r="J261" t="s">
        <v>2930</v>
      </c>
    </row>
    <row r="262" spans="1:10" x14ac:dyDescent="0.15">
      <c r="A262">
        <v>261</v>
      </c>
      <c r="B262" t="s">
        <v>414</v>
      </c>
      <c r="C262" t="s">
        <v>302</v>
      </c>
      <c r="D262" t="s">
        <v>1455</v>
      </c>
      <c r="E262" t="s">
        <v>1456</v>
      </c>
      <c r="F262" t="s">
        <v>1457</v>
      </c>
      <c r="G262" t="s">
        <v>1458</v>
      </c>
      <c r="J262" t="s">
        <v>2930</v>
      </c>
    </row>
    <row r="263" spans="1:10" x14ac:dyDescent="0.15">
      <c r="A263">
        <v>262</v>
      </c>
      <c r="B263" t="s">
        <v>414</v>
      </c>
      <c r="C263" t="s">
        <v>302</v>
      </c>
      <c r="D263" t="s">
        <v>1459</v>
      </c>
      <c r="E263" t="s">
        <v>1460</v>
      </c>
      <c r="F263" t="s">
        <v>1461</v>
      </c>
      <c r="G263" t="s">
        <v>866</v>
      </c>
      <c r="J263" t="s">
        <v>2930</v>
      </c>
    </row>
    <row r="264" spans="1:10" x14ac:dyDescent="0.15">
      <c r="A264">
        <v>263</v>
      </c>
      <c r="B264" t="s">
        <v>414</v>
      </c>
      <c r="C264" t="s">
        <v>302</v>
      </c>
      <c r="D264" t="s">
        <v>1462</v>
      </c>
      <c r="E264" t="s">
        <v>1463</v>
      </c>
      <c r="F264" t="s">
        <v>1464</v>
      </c>
      <c r="G264" t="s">
        <v>443</v>
      </c>
      <c r="J264" t="s">
        <v>2930</v>
      </c>
    </row>
    <row r="265" spans="1:10" x14ac:dyDescent="0.15">
      <c r="A265">
        <v>264</v>
      </c>
      <c r="B265" t="s">
        <v>414</v>
      </c>
      <c r="C265" t="s">
        <v>302</v>
      </c>
      <c r="D265" t="s">
        <v>1465</v>
      </c>
      <c r="E265" t="s">
        <v>1466</v>
      </c>
      <c r="F265" t="s">
        <v>1467</v>
      </c>
      <c r="G265" t="s">
        <v>1036</v>
      </c>
      <c r="H265" t="s">
        <v>1468</v>
      </c>
      <c r="J265" t="s">
        <v>2930</v>
      </c>
    </row>
    <row r="266" spans="1:10" x14ac:dyDescent="0.15">
      <c r="A266">
        <v>265</v>
      </c>
      <c r="B266" t="s">
        <v>414</v>
      </c>
      <c r="C266" t="s">
        <v>302</v>
      </c>
      <c r="D266" t="s">
        <v>1469</v>
      </c>
      <c r="E266" t="s">
        <v>1470</v>
      </c>
      <c r="F266" t="s">
        <v>1471</v>
      </c>
      <c r="G266" t="s">
        <v>1472</v>
      </c>
      <c r="J266" t="s">
        <v>2930</v>
      </c>
    </row>
    <row r="267" spans="1:10" x14ac:dyDescent="0.15">
      <c r="A267">
        <v>266</v>
      </c>
      <c r="B267" t="s">
        <v>414</v>
      </c>
      <c r="C267" t="s">
        <v>302</v>
      </c>
      <c r="D267" t="s">
        <v>1473</v>
      </c>
      <c r="E267" t="s">
        <v>1474</v>
      </c>
      <c r="F267" t="s">
        <v>1475</v>
      </c>
      <c r="G267" t="s">
        <v>608</v>
      </c>
      <c r="H267" t="s">
        <v>1476</v>
      </c>
      <c r="J267" t="s">
        <v>2930</v>
      </c>
    </row>
    <row r="268" spans="1:10" x14ac:dyDescent="0.15">
      <c r="A268">
        <v>267</v>
      </c>
      <c r="B268" t="s">
        <v>414</v>
      </c>
      <c r="C268" t="s">
        <v>302</v>
      </c>
      <c r="D268" t="s">
        <v>1477</v>
      </c>
      <c r="E268" t="s">
        <v>1478</v>
      </c>
      <c r="F268" t="s">
        <v>1479</v>
      </c>
      <c r="G268" t="s">
        <v>1201</v>
      </c>
      <c r="J268" t="s">
        <v>2930</v>
      </c>
    </row>
    <row r="269" spans="1:10" x14ac:dyDescent="0.15">
      <c r="A269">
        <v>268</v>
      </c>
      <c r="B269" t="s">
        <v>414</v>
      </c>
      <c r="C269" t="s">
        <v>302</v>
      </c>
      <c r="D269" t="s">
        <v>1480</v>
      </c>
      <c r="E269" t="s">
        <v>1481</v>
      </c>
      <c r="F269" t="s">
        <v>1482</v>
      </c>
      <c r="G269" t="s">
        <v>1483</v>
      </c>
      <c r="J269" t="s">
        <v>2930</v>
      </c>
    </row>
    <row r="270" spans="1:10" x14ac:dyDescent="0.15">
      <c r="A270">
        <v>269</v>
      </c>
      <c r="B270" t="s">
        <v>414</v>
      </c>
      <c r="C270" t="s">
        <v>302</v>
      </c>
      <c r="D270" t="s">
        <v>1484</v>
      </c>
      <c r="E270" t="s">
        <v>1485</v>
      </c>
      <c r="F270" t="s">
        <v>1486</v>
      </c>
      <c r="G270" t="s">
        <v>779</v>
      </c>
      <c r="H270" t="s">
        <v>1487</v>
      </c>
      <c r="J270" t="s">
        <v>2930</v>
      </c>
    </row>
    <row r="271" spans="1:10" x14ac:dyDescent="0.15">
      <c r="A271">
        <v>270</v>
      </c>
      <c r="B271" t="s">
        <v>414</v>
      </c>
      <c r="C271" t="s">
        <v>302</v>
      </c>
      <c r="D271" t="s">
        <v>1488</v>
      </c>
      <c r="E271" t="s">
        <v>1489</v>
      </c>
      <c r="F271" t="s">
        <v>1490</v>
      </c>
      <c r="G271" t="s">
        <v>443</v>
      </c>
      <c r="J271" t="s">
        <v>2930</v>
      </c>
    </row>
    <row r="272" spans="1:10" x14ac:dyDescent="0.15">
      <c r="A272">
        <v>271</v>
      </c>
      <c r="B272" t="s">
        <v>414</v>
      </c>
      <c r="C272" t="s">
        <v>302</v>
      </c>
      <c r="D272" t="s">
        <v>1491</v>
      </c>
      <c r="E272" t="s">
        <v>1492</v>
      </c>
      <c r="F272" t="s">
        <v>1493</v>
      </c>
      <c r="G272" t="s">
        <v>443</v>
      </c>
      <c r="J272" t="s">
        <v>2930</v>
      </c>
    </row>
    <row r="273" spans="1:10" x14ac:dyDescent="0.15">
      <c r="A273">
        <v>272</v>
      </c>
      <c r="B273" t="s">
        <v>414</v>
      </c>
      <c r="C273" t="s">
        <v>302</v>
      </c>
      <c r="D273" t="s">
        <v>1494</v>
      </c>
      <c r="E273" t="s">
        <v>1495</v>
      </c>
      <c r="F273" t="s">
        <v>1496</v>
      </c>
      <c r="G273" t="s">
        <v>443</v>
      </c>
      <c r="J273" t="s">
        <v>2930</v>
      </c>
    </row>
    <row r="274" spans="1:10" x14ac:dyDescent="0.15">
      <c r="A274">
        <v>273</v>
      </c>
      <c r="B274" t="s">
        <v>414</v>
      </c>
      <c r="C274" t="s">
        <v>302</v>
      </c>
      <c r="D274" t="s">
        <v>1497</v>
      </c>
      <c r="E274" t="s">
        <v>1498</v>
      </c>
      <c r="F274" t="s">
        <v>1499</v>
      </c>
      <c r="G274" t="s">
        <v>625</v>
      </c>
      <c r="J274" t="s">
        <v>2930</v>
      </c>
    </row>
    <row r="275" spans="1:10" x14ac:dyDescent="0.15">
      <c r="A275">
        <v>274</v>
      </c>
      <c r="B275" t="s">
        <v>414</v>
      </c>
      <c r="C275" t="s">
        <v>302</v>
      </c>
      <c r="D275" t="s">
        <v>1500</v>
      </c>
      <c r="E275" t="s">
        <v>1501</v>
      </c>
      <c r="F275" t="s">
        <v>1502</v>
      </c>
      <c r="G275" t="s">
        <v>443</v>
      </c>
      <c r="J275" t="s">
        <v>2930</v>
      </c>
    </row>
    <row r="276" spans="1:10" x14ac:dyDescent="0.15">
      <c r="A276">
        <v>275</v>
      </c>
      <c r="B276" t="s">
        <v>414</v>
      </c>
      <c r="C276" t="s">
        <v>302</v>
      </c>
      <c r="D276" t="s">
        <v>1503</v>
      </c>
      <c r="E276" t="s">
        <v>1504</v>
      </c>
      <c r="F276" t="s">
        <v>1505</v>
      </c>
      <c r="G276" t="s">
        <v>530</v>
      </c>
      <c r="H276" t="s">
        <v>1506</v>
      </c>
      <c r="J276" t="s">
        <v>2930</v>
      </c>
    </row>
    <row r="277" spans="1:10" x14ac:dyDescent="0.15">
      <c r="A277">
        <v>276</v>
      </c>
      <c r="B277" t="s">
        <v>414</v>
      </c>
      <c r="C277" t="s">
        <v>302</v>
      </c>
      <c r="D277" t="s">
        <v>1507</v>
      </c>
      <c r="E277" t="s">
        <v>1508</v>
      </c>
      <c r="F277" t="s">
        <v>1509</v>
      </c>
      <c r="G277" t="s">
        <v>581</v>
      </c>
      <c r="J277" t="s">
        <v>2930</v>
      </c>
    </row>
    <row r="278" spans="1:10" x14ac:dyDescent="0.15">
      <c r="A278">
        <v>277</v>
      </c>
      <c r="B278" t="s">
        <v>414</v>
      </c>
      <c r="C278" t="s">
        <v>302</v>
      </c>
      <c r="D278" t="s">
        <v>1510</v>
      </c>
      <c r="E278" t="s">
        <v>1511</v>
      </c>
      <c r="F278" t="s">
        <v>1512</v>
      </c>
      <c r="G278" t="s">
        <v>1288</v>
      </c>
      <c r="J278" t="s">
        <v>2930</v>
      </c>
    </row>
    <row r="279" spans="1:10" x14ac:dyDescent="0.15">
      <c r="A279">
        <v>278</v>
      </c>
      <c r="B279" t="s">
        <v>414</v>
      </c>
      <c r="C279" t="s">
        <v>302</v>
      </c>
      <c r="D279" t="s">
        <v>1513</v>
      </c>
      <c r="E279" t="s">
        <v>1514</v>
      </c>
      <c r="F279" t="s">
        <v>1515</v>
      </c>
      <c r="G279" t="s">
        <v>428</v>
      </c>
      <c r="J279" t="s">
        <v>2930</v>
      </c>
    </row>
    <row r="280" spans="1:10" x14ac:dyDescent="0.15">
      <c r="A280">
        <v>279</v>
      </c>
      <c r="B280" t="s">
        <v>414</v>
      </c>
      <c r="C280" t="s">
        <v>302</v>
      </c>
      <c r="D280" t="s">
        <v>1516</v>
      </c>
      <c r="E280" t="s">
        <v>1517</v>
      </c>
      <c r="F280" t="s">
        <v>1518</v>
      </c>
      <c r="G280" t="s">
        <v>1519</v>
      </c>
      <c r="J280" t="s">
        <v>2930</v>
      </c>
    </row>
    <row r="281" spans="1:10" x14ac:dyDescent="0.15">
      <c r="A281">
        <v>280</v>
      </c>
      <c r="B281" t="s">
        <v>414</v>
      </c>
      <c r="C281" t="s">
        <v>302</v>
      </c>
      <c r="D281" t="s">
        <v>1520</v>
      </c>
      <c r="E281" t="s">
        <v>1521</v>
      </c>
      <c r="F281" t="s">
        <v>1509</v>
      </c>
      <c r="G281" t="s">
        <v>866</v>
      </c>
      <c r="J281" t="s">
        <v>2930</v>
      </c>
    </row>
    <row r="282" spans="1:10" x14ac:dyDescent="0.15">
      <c r="A282">
        <v>281</v>
      </c>
      <c r="B282" t="s">
        <v>414</v>
      </c>
      <c r="C282" t="s">
        <v>302</v>
      </c>
      <c r="D282" t="s">
        <v>1522</v>
      </c>
      <c r="E282" t="s">
        <v>1523</v>
      </c>
      <c r="F282" t="s">
        <v>1524</v>
      </c>
      <c r="G282" t="s">
        <v>554</v>
      </c>
      <c r="J282" t="s">
        <v>2930</v>
      </c>
    </row>
    <row r="283" spans="1:10" x14ac:dyDescent="0.15">
      <c r="A283">
        <v>282</v>
      </c>
      <c r="B283" t="s">
        <v>414</v>
      </c>
      <c r="C283" t="s">
        <v>302</v>
      </c>
      <c r="D283" t="s">
        <v>1525</v>
      </c>
      <c r="E283" t="s">
        <v>1526</v>
      </c>
      <c r="F283" t="s">
        <v>1527</v>
      </c>
      <c r="G283" t="s">
        <v>1528</v>
      </c>
      <c r="J283" t="s">
        <v>2930</v>
      </c>
    </row>
    <row r="284" spans="1:10" x14ac:dyDescent="0.15">
      <c r="A284">
        <v>283</v>
      </c>
      <c r="B284" t="s">
        <v>414</v>
      </c>
      <c r="C284" t="s">
        <v>302</v>
      </c>
      <c r="D284" t="s">
        <v>1529</v>
      </c>
      <c r="E284" t="s">
        <v>1530</v>
      </c>
      <c r="F284" t="s">
        <v>1531</v>
      </c>
      <c r="G284" t="s">
        <v>535</v>
      </c>
      <c r="H284" t="s">
        <v>1532</v>
      </c>
      <c r="J284" t="s">
        <v>2930</v>
      </c>
    </row>
    <row r="285" spans="1:10" x14ac:dyDescent="0.15">
      <c r="A285">
        <v>284</v>
      </c>
      <c r="B285" t="s">
        <v>414</v>
      </c>
      <c r="C285" t="s">
        <v>302</v>
      </c>
      <c r="D285" t="s">
        <v>1533</v>
      </c>
      <c r="E285" t="s">
        <v>1534</v>
      </c>
      <c r="F285" t="s">
        <v>1535</v>
      </c>
      <c r="G285" t="s">
        <v>535</v>
      </c>
      <c r="J285" t="s">
        <v>2930</v>
      </c>
    </row>
    <row r="286" spans="1:10" x14ac:dyDescent="0.15">
      <c r="A286">
        <v>285</v>
      </c>
      <c r="B286" t="s">
        <v>414</v>
      </c>
      <c r="C286" t="s">
        <v>302</v>
      </c>
      <c r="D286" t="s">
        <v>1536</v>
      </c>
      <c r="E286" t="s">
        <v>1537</v>
      </c>
      <c r="F286" t="s">
        <v>1064</v>
      </c>
      <c r="G286" t="s">
        <v>1538</v>
      </c>
      <c r="J286" t="s">
        <v>2930</v>
      </c>
    </row>
    <row r="287" spans="1:10" x14ac:dyDescent="0.15">
      <c r="A287">
        <v>286</v>
      </c>
      <c r="B287" t="s">
        <v>414</v>
      </c>
      <c r="C287" t="s">
        <v>302</v>
      </c>
      <c r="D287" t="s">
        <v>1539</v>
      </c>
      <c r="E287" t="s">
        <v>1540</v>
      </c>
      <c r="F287" t="s">
        <v>1541</v>
      </c>
      <c r="G287" t="s">
        <v>495</v>
      </c>
      <c r="H287" t="s">
        <v>1542</v>
      </c>
      <c r="J287" t="s">
        <v>2930</v>
      </c>
    </row>
    <row r="288" spans="1:10" x14ac:dyDescent="0.15">
      <c r="A288">
        <v>287</v>
      </c>
      <c r="B288" t="s">
        <v>414</v>
      </c>
      <c r="C288" t="s">
        <v>302</v>
      </c>
      <c r="D288" t="s">
        <v>1543</v>
      </c>
      <c r="E288" t="s">
        <v>1544</v>
      </c>
      <c r="F288" t="s">
        <v>1545</v>
      </c>
      <c r="G288" t="s">
        <v>625</v>
      </c>
      <c r="H288" t="s">
        <v>1546</v>
      </c>
      <c r="J288" t="s">
        <v>2930</v>
      </c>
    </row>
    <row r="289" spans="1:10" x14ac:dyDescent="0.15">
      <c r="A289">
        <v>288</v>
      </c>
      <c r="B289" t="s">
        <v>414</v>
      </c>
      <c r="C289" t="s">
        <v>302</v>
      </c>
      <c r="D289" t="s">
        <v>1547</v>
      </c>
      <c r="E289" t="s">
        <v>1548</v>
      </c>
      <c r="F289" t="s">
        <v>1549</v>
      </c>
      <c r="G289" t="s">
        <v>518</v>
      </c>
      <c r="J289" t="s">
        <v>2930</v>
      </c>
    </row>
    <row r="290" spans="1:10" x14ac:dyDescent="0.15">
      <c r="A290">
        <v>289</v>
      </c>
      <c r="B290" t="s">
        <v>414</v>
      </c>
      <c r="C290" t="s">
        <v>302</v>
      </c>
      <c r="D290" t="s">
        <v>1550</v>
      </c>
      <c r="E290" t="s">
        <v>1551</v>
      </c>
      <c r="F290" t="s">
        <v>1552</v>
      </c>
      <c r="G290" t="s">
        <v>1297</v>
      </c>
      <c r="J290" t="s">
        <v>2930</v>
      </c>
    </row>
    <row r="291" spans="1:10" x14ac:dyDescent="0.15">
      <c r="A291">
        <v>290</v>
      </c>
      <c r="B291" t="s">
        <v>414</v>
      </c>
      <c r="C291" t="s">
        <v>302</v>
      </c>
      <c r="D291" t="s">
        <v>1553</v>
      </c>
      <c r="E291" t="s">
        <v>1554</v>
      </c>
      <c r="F291" t="s">
        <v>1555</v>
      </c>
      <c r="G291" t="s">
        <v>483</v>
      </c>
      <c r="J291" t="s">
        <v>2930</v>
      </c>
    </row>
    <row r="292" spans="1:10" x14ac:dyDescent="0.15">
      <c r="A292">
        <v>291</v>
      </c>
      <c r="B292" t="s">
        <v>414</v>
      </c>
      <c r="C292" t="s">
        <v>302</v>
      </c>
      <c r="D292" t="s">
        <v>1556</v>
      </c>
      <c r="E292" t="s">
        <v>1557</v>
      </c>
      <c r="F292" t="s">
        <v>1558</v>
      </c>
      <c r="G292" t="s">
        <v>792</v>
      </c>
      <c r="J292" t="s">
        <v>2930</v>
      </c>
    </row>
    <row r="293" spans="1:10" x14ac:dyDescent="0.15">
      <c r="A293">
        <v>292</v>
      </c>
      <c r="B293" t="s">
        <v>414</v>
      </c>
      <c r="C293" t="s">
        <v>302</v>
      </c>
      <c r="D293" t="s">
        <v>1559</v>
      </c>
      <c r="E293" t="s">
        <v>1560</v>
      </c>
      <c r="F293" t="s">
        <v>1561</v>
      </c>
      <c r="G293" t="s">
        <v>468</v>
      </c>
      <c r="H293" t="s">
        <v>1562</v>
      </c>
      <c r="J293" t="s">
        <v>2930</v>
      </c>
    </row>
    <row r="294" spans="1:10" x14ac:dyDescent="0.15">
      <c r="A294">
        <v>293</v>
      </c>
      <c r="B294" t="s">
        <v>414</v>
      </c>
      <c r="C294" t="s">
        <v>302</v>
      </c>
      <c r="D294" t="s">
        <v>1563</v>
      </c>
      <c r="E294" t="s">
        <v>1564</v>
      </c>
      <c r="F294" t="s">
        <v>1565</v>
      </c>
      <c r="G294" t="s">
        <v>535</v>
      </c>
      <c r="H294" t="s">
        <v>1566</v>
      </c>
      <c r="J294" t="s">
        <v>2930</v>
      </c>
    </row>
    <row r="295" spans="1:10" x14ac:dyDescent="0.15">
      <c r="A295">
        <v>294</v>
      </c>
      <c r="B295" t="s">
        <v>414</v>
      </c>
      <c r="C295" t="s">
        <v>302</v>
      </c>
      <c r="D295" t="s">
        <v>1567</v>
      </c>
      <c r="E295" t="s">
        <v>1568</v>
      </c>
      <c r="F295" t="s">
        <v>1569</v>
      </c>
      <c r="G295" t="s">
        <v>518</v>
      </c>
      <c r="J295" t="s">
        <v>2930</v>
      </c>
    </row>
    <row r="296" spans="1:10" x14ac:dyDescent="0.15">
      <c r="A296">
        <v>295</v>
      </c>
      <c r="B296" t="s">
        <v>414</v>
      </c>
      <c r="C296" t="s">
        <v>302</v>
      </c>
      <c r="D296" t="s">
        <v>1570</v>
      </c>
      <c r="E296" t="s">
        <v>1571</v>
      </c>
      <c r="F296" t="s">
        <v>1572</v>
      </c>
      <c r="G296" t="s">
        <v>540</v>
      </c>
      <c r="J296" t="s">
        <v>2930</v>
      </c>
    </row>
    <row r="297" spans="1:10" x14ac:dyDescent="0.15">
      <c r="A297">
        <v>296</v>
      </c>
      <c r="B297" t="s">
        <v>414</v>
      </c>
      <c r="C297" t="s">
        <v>302</v>
      </c>
      <c r="D297" t="s">
        <v>1573</v>
      </c>
      <c r="E297" t="s">
        <v>1574</v>
      </c>
      <c r="F297" t="s">
        <v>1479</v>
      </c>
      <c r="G297" t="s">
        <v>620</v>
      </c>
      <c r="J297" t="s">
        <v>2930</v>
      </c>
    </row>
    <row r="298" spans="1:10" x14ac:dyDescent="0.15">
      <c r="A298">
        <v>297</v>
      </c>
      <c r="B298" t="s">
        <v>414</v>
      </c>
      <c r="C298" t="s">
        <v>302</v>
      </c>
      <c r="D298" t="s">
        <v>1575</v>
      </c>
      <c r="E298" t="s">
        <v>1576</v>
      </c>
      <c r="F298" t="s">
        <v>1577</v>
      </c>
      <c r="G298" t="s">
        <v>620</v>
      </c>
      <c r="J298" t="s">
        <v>2930</v>
      </c>
    </row>
    <row r="299" spans="1:10" x14ac:dyDescent="0.15">
      <c r="A299">
        <v>298</v>
      </c>
      <c r="B299" t="s">
        <v>414</v>
      </c>
      <c r="C299" t="s">
        <v>302</v>
      </c>
      <c r="D299" t="s">
        <v>1578</v>
      </c>
      <c r="E299" t="s">
        <v>1579</v>
      </c>
      <c r="F299" t="s">
        <v>1580</v>
      </c>
      <c r="G299" t="s">
        <v>428</v>
      </c>
      <c r="J299" t="s">
        <v>2930</v>
      </c>
    </row>
    <row r="300" spans="1:10" x14ac:dyDescent="0.15">
      <c r="A300">
        <v>299</v>
      </c>
      <c r="B300" t="s">
        <v>414</v>
      </c>
      <c r="C300" t="s">
        <v>302</v>
      </c>
      <c r="D300" t="s">
        <v>1581</v>
      </c>
      <c r="E300" t="s">
        <v>1582</v>
      </c>
      <c r="F300" t="s">
        <v>1583</v>
      </c>
      <c r="G300" t="s">
        <v>428</v>
      </c>
      <c r="H300" t="s">
        <v>1584</v>
      </c>
      <c r="J300" t="s">
        <v>2930</v>
      </c>
    </row>
    <row r="301" spans="1:10" x14ac:dyDescent="0.15">
      <c r="A301">
        <v>300</v>
      </c>
      <c r="B301" t="s">
        <v>414</v>
      </c>
      <c r="C301" t="s">
        <v>302</v>
      </c>
      <c r="D301" t="s">
        <v>1585</v>
      </c>
      <c r="E301" t="s">
        <v>1586</v>
      </c>
      <c r="F301" t="s">
        <v>1587</v>
      </c>
      <c r="G301" t="s">
        <v>448</v>
      </c>
      <c r="J301" t="s">
        <v>2930</v>
      </c>
    </row>
    <row r="302" spans="1:10" x14ac:dyDescent="0.15">
      <c r="A302">
        <v>301</v>
      </c>
      <c r="B302" t="s">
        <v>414</v>
      </c>
      <c r="C302" t="s">
        <v>302</v>
      </c>
      <c r="D302" t="s">
        <v>1588</v>
      </c>
      <c r="E302" t="s">
        <v>1589</v>
      </c>
      <c r="F302" t="s">
        <v>1590</v>
      </c>
      <c r="G302" t="s">
        <v>675</v>
      </c>
      <c r="H302" t="s">
        <v>738</v>
      </c>
      <c r="J302" t="s">
        <v>2930</v>
      </c>
    </row>
    <row r="303" spans="1:10" x14ac:dyDescent="0.15">
      <c r="A303">
        <v>302</v>
      </c>
      <c r="B303" t="s">
        <v>414</v>
      </c>
      <c r="C303" t="s">
        <v>302</v>
      </c>
      <c r="D303" t="s">
        <v>1591</v>
      </c>
      <c r="E303" t="s">
        <v>1592</v>
      </c>
      <c r="F303" t="s">
        <v>1593</v>
      </c>
      <c r="G303" t="s">
        <v>908</v>
      </c>
      <c r="H303" t="s">
        <v>1594</v>
      </c>
      <c r="J303" t="s">
        <v>2930</v>
      </c>
    </row>
    <row r="304" spans="1:10" x14ac:dyDescent="0.15">
      <c r="A304">
        <v>303</v>
      </c>
      <c r="B304" t="s">
        <v>414</v>
      </c>
      <c r="C304" t="s">
        <v>302</v>
      </c>
      <c r="D304" t="s">
        <v>1595</v>
      </c>
      <c r="E304" t="s">
        <v>1596</v>
      </c>
      <c r="F304" t="s">
        <v>1597</v>
      </c>
      <c r="G304" t="s">
        <v>505</v>
      </c>
      <c r="H304" t="s">
        <v>1598</v>
      </c>
      <c r="J304" t="s">
        <v>2930</v>
      </c>
    </row>
    <row r="305" spans="1:10" x14ac:dyDescent="0.15">
      <c r="A305">
        <v>304</v>
      </c>
      <c r="B305" t="s">
        <v>414</v>
      </c>
      <c r="C305" t="s">
        <v>302</v>
      </c>
      <c r="D305" t="s">
        <v>1599</v>
      </c>
      <c r="E305" t="s">
        <v>1600</v>
      </c>
      <c r="F305" t="s">
        <v>1601</v>
      </c>
      <c r="G305" t="s">
        <v>428</v>
      </c>
      <c r="H305" t="s">
        <v>1602</v>
      </c>
      <c r="J305" t="s">
        <v>2930</v>
      </c>
    </row>
    <row r="306" spans="1:10" x14ac:dyDescent="0.15">
      <c r="A306">
        <v>305</v>
      </c>
      <c r="B306" t="s">
        <v>414</v>
      </c>
      <c r="C306" t="s">
        <v>302</v>
      </c>
      <c r="D306" t="s">
        <v>1603</v>
      </c>
      <c r="E306" t="s">
        <v>1604</v>
      </c>
      <c r="F306" t="s">
        <v>1605</v>
      </c>
      <c r="G306" t="s">
        <v>545</v>
      </c>
      <c r="J306" t="s">
        <v>2930</v>
      </c>
    </row>
    <row r="307" spans="1:10" x14ac:dyDescent="0.15">
      <c r="A307">
        <v>306</v>
      </c>
      <c r="B307" t="s">
        <v>414</v>
      </c>
      <c r="C307" t="s">
        <v>302</v>
      </c>
      <c r="D307" t="s">
        <v>1606</v>
      </c>
      <c r="E307" t="s">
        <v>1607</v>
      </c>
      <c r="F307" t="s">
        <v>1608</v>
      </c>
      <c r="G307" t="s">
        <v>675</v>
      </c>
      <c r="H307" t="s">
        <v>1609</v>
      </c>
      <c r="J307" t="s">
        <v>2930</v>
      </c>
    </row>
    <row r="308" spans="1:10" x14ac:dyDescent="0.15">
      <c r="A308">
        <v>307</v>
      </c>
      <c r="B308" t="s">
        <v>414</v>
      </c>
      <c r="C308" t="s">
        <v>302</v>
      </c>
      <c r="D308" t="s">
        <v>1610</v>
      </c>
      <c r="E308" t="s">
        <v>1611</v>
      </c>
      <c r="F308" t="s">
        <v>1612</v>
      </c>
      <c r="G308" t="s">
        <v>473</v>
      </c>
      <c r="J308" t="s">
        <v>2930</v>
      </c>
    </row>
    <row r="309" spans="1:10" x14ac:dyDescent="0.15">
      <c r="A309">
        <v>308</v>
      </c>
      <c r="B309" t="s">
        <v>414</v>
      </c>
      <c r="C309" t="s">
        <v>302</v>
      </c>
      <c r="D309" t="s">
        <v>1613</v>
      </c>
      <c r="E309" t="s">
        <v>1614</v>
      </c>
      <c r="F309" t="s">
        <v>1615</v>
      </c>
      <c r="G309" t="s">
        <v>433</v>
      </c>
      <c r="H309" t="s">
        <v>1616</v>
      </c>
      <c r="J309" t="s">
        <v>2930</v>
      </c>
    </row>
    <row r="310" spans="1:10" x14ac:dyDescent="0.15">
      <c r="A310">
        <v>309</v>
      </c>
      <c r="B310" t="s">
        <v>414</v>
      </c>
      <c r="C310" t="s">
        <v>302</v>
      </c>
      <c r="D310" t="s">
        <v>1617</v>
      </c>
      <c r="E310" t="s">
        <v>1618</v>
      </c>
      <c r="F310" t="s">
        <v>1619</v>
      </c>
      <c r="G310" t="s">
        <v>660</v>
      </c>
      <c r="J310" t="s">
        <v>2930</v>
      </c>
    </row>
    <row r="311" spans="1:10" x14ac:dyDescent="0.15">
      <c r="A311">
        <v>310</v>
      </c>
      <c r="B311" t="s">
        <v>414</v>
      </c>
      <c r="C311" t="s">
        <v>302</v>
      </c>
      <c r="D311" t="s">
        <v>1620</v>
      </c>
      <c r="E311" t="s">
        <v>1621</v>
      </c>
      <c r="F311" t="s">
        <v>1622</v>
      </c>
      <c r="G311" t="s">
        <v>951</v>
      </c>
      <c r="H311" t="s">
        <v>1623</v>
      </c>
      <c r="J311" t="s">
        <v>2930</v>
      </c>
    </row>
    <row r="312" spans="1:10" x14ac:dyDescent="0.15">
      <c r="A312">
        <v>311</v>
      </c>
      <c r="B312" t="s">
        <v>414</v>
      </c>
      <c r="C312" t="s">
        <v>302</v>
      </c>
      <c r="D312" t="s">
        <v>1624</v>
      </c>
      <c r="E312" t="s">
        <v>1625</v>
      </c>
      <c r="F312" t="s">
        <v>1626</v>
      </c>
      <c r="G312" t="s">
        <v>505</v>
      </c>
      <c r="J312" t="s">
        <v>2930</v>
      </c>
    </row>
    <row r="313" spans="1:10" x14ac:dyDescent="0.15">
      <c r="A313">
        <v>312</v>
      </c>
      <c r="B313" t="s">
        <v>414</v>
      </c>
      <c r="C313" t="s">
        <v>302</v>
      </c>
      <c r="D313" t="s">
        <v>1627</v>
      </c>
      <c r="E313" t="s">
        <v>1628</v>
      </c>
      <c r="F313" t="s">
        <v>1629</v>
      </c>
      <c r="G313" t="s">
        <v>938</v>
      </c>
      <c r="J313" t="s">
        <v>2930</v>
      </c>
    </row>
    <row r="314" spans="1:10" x14ac:dyDescent="0.15">
      <c r="A314">
        <v>313</v>
      </c>
      <c r="B314" t="s">
        <v>414</v>
      </c>
      <c r="C314" t="s">
        <v>302</v>
      </c>
      <c r="D314" t="s">
        <v>1630</v>
      </c>
      <c r="E314" t="s">
        <v>1631</v>
      </c>
      <c r="F314" t="s">
        <v>1632</v>
      </c>
      <c r="G314" t="s">
        <v>448</v>
      </c>
      <c r="H314" t="s">
        <v>559</v>
      </c>
      <c r="J314" t="s">
        <v>2930</v>
      </c>
    </row>
    <row r="315" spans="1:10" x14ac:dyDescent="0.15">
      <c r="A315">
        <v>314</v>
      </c>
      <c r="B315" t="s">
        <v>414</v>
      </c>
      <c r="C315" t="s">
        <v>302</v>
      </c>
      <c r="D315" t="s">
        <v>1633</v>
      </c>
      <c r="E315" t="s">
        <v>1631</v>
      </c>
      <c r="F315" t="s">
        <v>1634</v>
      </c>
      <c r="G315" t="s">
        <v>443</v>
      </c>
      <c r="J315" t="s">
        <v>2930</v>
      </c>
    </row>
    <row r="316" spans="1:10" x14ac:dyDescent="0.15">
      <c r="A316">
        <v>315</v>
      </c>
      <c r="B316" t="s">
        <v>414</v>
      </c>
      <c r="C316" t="s">
        <v>302</v>
      </c>
      <c r="D316" t="s">
        <v>1635</v>
      </c>
      <c r="E316" t="s">
        <v>1631</v>
      </c>
      <c r="F316" t="s">
        <v>1634</v>
      </c>
      <c r="G316" t="s">
        <v>1636</v>
      </c>
      <c r="H316" t="s">
        <v>1637</v>
      </c>
      <c r="J316" t="s">
        <v>2930</v>
      </c>
    </row>
    <row r="317" spans="1:10" x14ac:dyDescent="0.15">
      <c r="A317">
        <v>316</v>
      </c>
      <c r="B317" t="s">
        <v>414</v>
      </c>
      <c r="C317" t="s">
        <v>302</v>
      </c>
      <c r="D317" t="s">
        <v>1638</v>
      </c>
      <c r="E317" t="s">
        <v>1639</v>
      </c>
      <c r="F317" t="s">
        <v>1640</v>
      </c>
      <c r="G317" t="s">
        <v>443</v>
      </c>
      <c r="H317" t="s">
        <v>1641</v>
      </c>
      <c r="J317" t="s">
        <v>2930</v>
      </c>
    </row>
    <row r="318" spans="1:10" x14ac:dyDescent="0.15">
      <c r="A318">
        <v>317</v>
      </c>
      <c r="B318" t="s">
        <v>414</v>
      </c>
      <c r="C318" t="s">
        <v>302</v>
      </c>
      <c r="D318" t="s">
        <v>1642</v>
      </c>
      <c r="E318" t="s">
        <v>1643</v>
      </c>
      <c r="F318" t="s">
        <v>1644</v>
      </c>
      <c r="G318" t="s">
        <v>448</v>
      </c>
      <c r="H318" t="s">
        <v>1645</v>
      </c>
      <c r="J318" t="s">
        <v>2930</v>
      </c>
    </row>
    <row r="319" spans="1:10" x14ac:dyDescent="0.15">
      <c r="A319">
        <v>318</v>
      </c>
      <c r="B319" t="s">
        <v>414</v>
      </c>
      <c r="C319" t="s">
        <v>302</v>
      </c>
      <c r="D319" t="s">
        <v>1646</v>
      </c>
      <c r="E319" t="s">
        <v>1647</v>
      </c>
      <c r="F319" t="s">
        <v>1648</v>
      </c>
      <c r="G319" t="s">
        <v>1084</v>
      </c>
      <c r="H319" t="s">
        <v>1649</v>
      </c>
      <c r="J319" t="s">
        <v>2930</v>
      </c>
    </row>
    <row r="320" spans="1:10" x14ac:dyDescent="0.15">
      <c r="A320">
        <v>319</v>
      </c>
      <c r="B320" t="s">
        <v>414</v>
      </c>
      <c r="C320" t="s">
        <v>302</v>
      </c>
      <c r="D320" t="s">
        <v>1650</v>
      </c>
      <c r="E320" t="s">
        <v>1651</v>
      </c>
      <c r="F320" t="s">
        <v>1652</v>
      </c>
      <c r="G320" t="s">
        <v>428</v>
      </c>
      <c r="J320" t="s">
        <v>2930</v>
      </c>
    </row>
    <row r="321" spans="1:10" x14ac:dyDescent="0.15">
      <c r="A321">
        <v>320</v>
      </c>
      <c r="B321" t="s">
        <v>414</v>
      </c>
      <c r="C321" t="s">
        <v>302</v>
      </c>
      <c r="D321" t="s">
        <v>1653</v>
      </c>
      <c r="E321" t="s">
        <v>1654</v>
      </c>
      <c r="F321" t="s">
        <v>1655</v>
      </c>
      <c r="G321" t="s">
        <v>448</v>
      </c>
      <c r="J321" t="s">
        <v>2930</v>
      </c>
    </row>
    <row r="322" spans="1:10" x14ac:dyDescent="0.15">
      <c r="A322">
        <v>321</v>
      </c>
      <c r="B322" t="s">
        <v>414</v>
      </c>
      <c r="C322" t="s">
        <v>302</v>
      </c>
      <c r="D322" t="s">
        <v>1656</v>
      </c>
      <c r="E322" t="s">
        <v>1657</v>
      </c>
      <c r="F322" t="s">
        <v>1658</v>
      </c>
      <c r="G322" t="s">
        <v>1659</v>
      </c>
      <c r="H322" t="s">
        <v>1660</v>
      </c>
      <c r="J322" t="s">
        <v>2930</v>
      </c>
    </row>
    <row r="323" spans="1:10" x14ac:dyDescent="0.15">
      <c r="A323">
        <v>322</v>
      </c>
      <c r="B323" t="s">
        <v>414</v>
      </c>
      <c r="C323" t="s">
        <v>302</v>
      </c>
      <c r="D323" t="s">
        <v>1661</v>
      </c>
      <c r="E323" t="s">
        <v>1662</v>
      </c>
      <c r="F323" t="s">
        <v>1663</v>
      </c>
      <c r="G323" t="s">
        <v>540</v>
      </c>
      <c r="J323" t="s">
        <v>2930</v>
      </c>
    </row>
    <row r="324" spans="1:10" x14ac:dyDescent="0.15">
      <c r="A324">
        <v>323</v>
      </c>
      <c r="B324" t="s">
        <v>414</v>
      </c>
      <c r="C324" t="s">
        <v>302</v>
      </c>
      <c r="D324" t="s">
        <v>1664</v>
      </c>
      <c r="E324" t="s">
        <v>1665</v>
      </c>
      <c r="F324" t="s">
        <v>1666</v>
      </c>
      <c r="G324" t="s">
        <v>495</v>
      </c>
      <c r="J324" t="s">
        <v>2930</v>
      </c>
    </row>
    <row r="325" spans="1:10" x14ac:dyDescent="0.15">
      <c r="A325">
        <v>324</v>
      </c>
      <c r="B325" t="s">
        <v>414</v>
      </c>
      <c r="C325" t="s">
        <v>302</v>
      </c>
      <c r="D325" t="s">
        <v>1667</v>
      </c>
      <c r="E325" t="s">
        <v>1668</v>
      </c>
      <c r="F325" t="s">
        <v>1669</v>
      </c>
      <c r="G325" t="s">
        <v>1084</v>
      </c>
      <c r="J325" t="s">
        <v>2930</v>
      </c>
    </row>
    <row r="326" spans="1:10" x14ac:dyDescent="0.15">
      <c r="A326">
        <v>325</v>
      </c>
      <c r="B326" t="s">
        <v>414</v>
      </c>
      <c r="C326" t="s">
        <v>302</v>
      </c>
      <c r="D326" t="s">
        <v>1670</v>
      </c>
      <c r="E326" t="s">
        <v>1671</v>
      </c>
      <c r="F326" t="s">
        <v>1672</v>
      </c>
      <c r="G326" t="s">
        <v>1673</v>
      </c>
      <c r="J326" t="s">
        <v>2930</v>
      </c>
    </row>
    <row r="327" spans="1:10" x14ac:dyDescent="0.15">
      <c r="A327">
        <v>326</v>
      </c>
      <c r="B327" t="s">
        <v>414</v>
      </c>
      <c r="C327" t="s">
        <v>302</v>
      </c>
      <c r="D327" t="s">
        <v>1674</v>
      </c>
      <c r="E327" t="s">
        <v>1675</v>
      </c>
      <c r="F327" t="s">
        <v>1676</v>
      </c>
      <c r="G327" t="s">
        <v>625</v>
      </c>
      <c r="H327" t="s">
        <v>1677</v>
      </c>
      <c r="J327" t="s">
        <v>2930</v>
      </c>
    </row>
    <row r="328" spans="1:10" x14ac:dyDescent="0.15">
      <c r="A328">
        <v>327</v>
      </c>
      <c r="B328" t="s">
        <v>414</v>
      </c>
      <c r="C328" t="s">
        <v>302</v>
      </c>
      <c r="D328" t="s">
        <v>1678</v>
      </c>
      <c r="E328" t="s">
        <v>1679</v>
      </c>
      <c r="F328" t="s">
        <v>1680</v>
      </c>
      <c r="G328" t="s">
        <v>630</v>
      </c>
      <c r="J328" t="s">
        <v>2930</v>
      </c>
    </row>
    <row r="329" spans="1:10" x14ac:dyDescent="0.15">
      <c r="A329">
        <v>328</v>
      </c>
      <c r="B329" t="s">
        <v>414</v>
      </c>
      <c r="C329" t="s">
        <v>302</v>
      </c>
      <c r="D329" t="s">
        <v>1681</v>
      </c>
      <c r="E329" t="s">
        <v>1682</v>
      </c>
      <c r="F329" t="s">
        <v>1683</v>
      </c>
      <c r="G329" t="s">
        <v>535</v>
      </c>
      <c r="H329" t="s">
        <v>1684</v>
      </c>
      <c r="J329" t="s">
        <v>2930</v>
      </c>
    </row>
    <row r="330" spans="1:10" x14ac:dyDescent="0.15">
      <c r="A330">
        <v>329</v>
      </c>
      <c r="B330" t="s">
        <v>414</v>
      </c>
      <c r="C330" t="s">
        <v>302</v>
      </c>
      <c r="D330" t="s">
        <v>1685</v>
      </c>
      <c r="E330" t="s">
        <v>1686</v>
      </c>
      <c r="F330" t="s">
        <v>1687</v>
      </c>
      <c r="G330" t="s">
        <v>1688</v>
      </c>
      <c r="J330" t="s">
        <v>2930</v>
      </c>
    </row>
    <row r="331" spans="1:10" x14ac:dyDescent="0.15">
      <c r="A331">
        <v>330</v>
      </c>
      <c r="B331" t="s">
        <v>414</v>
      </c>
      <c r="C331" t="s">
        <v>302</v>
      </c>
      <c r="D331" t="s">
        <v>1689</v>
      </c>
      <c r="E331" t="s">
        <v>1690</v>
      </c>
      <c r="F331" t="s">
        <v>1691</v>
      </c>
      <c r="G331" t="s">
        <v>433</v>
      </c>
      <c r="J331" t="s">
        <v>2930</v>
      </c>
    </row>
    <row r="332" spans="1:10" x14ac:dyDescent="0.15">
      <c r="A332">
        <v>331</v>
      </c>
      <c r="B332" t="s">
        <v>414</v>
      </c>
      <c r="C332" t="s">
        <v>302</v>
      </c>
      <c r="D332" t="s">
        <v>1692</v>
      </c>
      <c r="E332" t="s">
        <v>1693</v>
      </c>
      <c r="F332" t="s">
        <v>1694</v>
      </c>
      <c r="G332" t="s">
        <v>581</v>
      </c>
      <c r="H332" t="s">
        <v>1695</v>
      </c>
      <c r="J332" t="s">
        <v>2930</v>
      </c>
    </row>
    <row r="333" spans="1:10" x14ac:dyDescent="0.15">
      <c r="A333">
        <v>332</v>
      </c>
      <c r="B333" t="s">
        <v>414</v>
      </c>
      <c r="C333" t="s">
        <v>302</v>
      </c>
      <c r="D333" t="s">
        <v>1696</v>
      </c>
      <c r="E333" t="s">
        <v>1697</v>
      </c>
      <c r="F333" t="s">
        <v>1698</v>
      </c>
      <c r="G333" t="s">
        <v>468</v>
      </c>
      <c r="H333" t="s">
        <v>1699</v>
      </c>
      <c r="J333" t="s">
        <v>2930</v>
      </c>
    </row>
    <row r="334" spans="1:10" x14ac:dyDescent="0.15">
      <c r="A334">
        <v>333</v>
      </c>
      <c r="B334" t="s">
        <v>414</v>
      </c>
      <c r="C334" t="s">
        <v>302</v>
      </c>
      <c r="D334" t="s">
        <v>1700</v>
      </c>
      <c r="E334" t="s">
        <v>1701</v>
      </c>
      <c r="F334" t="s">
        <v>1702</v>
      </c>
      <c r="G334" t="s">
        <v>448</v>
      </c>
      <c r="J334" t="s">
        <v>2930</v>
      </c>
    </row>
    <row r="335" spans="1:10" x14ac:dyDescent="0.15">
      <c r="A335">
        <v>334</v>
      </c>
      <c r="B335" t="s">
        <v>414</v>
      </c>
      <c r="C335" t="s">
        <v>302</v>
      </c>
      <c r="D335" t="s">
        <v>1703</v>
      </c>
      <c r="E335" t="s">
        <v>1704</v>
      </c>
      <c r="F335" t="s">
        <v>1705</v>
      </c>
      <c r="G335" t="s">
        <v>448</v>
      </c>
      <c r="H335" t="s">
        <v>1706</v>
      </c>
      <c r="J335" t="s">
        <v>2930</v>
      </c>
    </row>
    <row r="336" spans="1:10" x14ac:dyDescent="0.15">
      <c r="A336">
        <v>335</v>
      </c>
      <c r="B336" t="s">
        <v>414</v>
      </c>
      <c r="C336" t="s">
        <v>302</v>
      </c>
      <c r="D336" t="s">
        <v>1707</v>
      </c>
      <c r="E336" t="s">
        <v>1708</v>
      </c>
      <c r="F336" t="s">
        <v>1709</v>
      </c>
      <c r="G336" t="s">
        <v>643</v>
      </c>
      <c r="H336" t="s">
        <v>1710</v>
      </c>
      <c r="J336" t="s">
        <v>2930</v>
      </c>
    </row>
    <row r="337" spans="1:10" x14ac:dyDescent="0.15">
      <c r="A337">
        <v>336</v>
      </c>
      <c r="B337" t="s">
        <v>414</v>
      </c>
      <c r="C337" t="s">
        <v>302</v>
      </c>
      <c r="D337" t="s">
        <v>1711</v>
      </c>
      <c r="E337" t="s">
        <v>1712</v>
      </c>
      <c r="F337" t="s">
        <v>1713</v>
      </c>
      <c r="G337" t="s">
        <v>505</v>
      </c>
      <c r="J337" t="s">
        <v>2930</v>
      </c>
    </row>
    <row r="338" spans="1:10" x14ac:dyDescent="0.15">
      <c r="A338">
        <v>337</v>
      </c>
      <c r="B338" t="s">
        <v>414</v>
      </c>
      <c r="C338" t="s">
        <v>302</v>
      </c>
      <c r="D338" t="s">
        <v>1714</v>
      </c>
      <c r="E338" t="s">
        <v>1715</v>
      </c>
      <c r="F338" t="s">
        <v>1716</v>
      </c>
      <c r="G338" t="s">
        <v>1717</v>
      </c>
      <c r="H338" t="s">
        <v>1718</v>
      </c>
      <c r="J338" t="s">
        <v>2930</v>
      </c>
    </row>
    <row r="339" spans="1:10" x14ac:dyDescent="0.15">
      <c r="A339">
        <v>338</v>
      </c>
      <c r="B339" t="s">
        <v>414</v>
      </c>
      <c r="C339" t="s">
        <v>302</v>
      </c>
      <c r="D339" t="s">
        <v>1719</v>
      </c>
      <c r="E339" t="s">
        <v>1720</v>
      </c>
      <c r="F339" t="s">
        <v>1721</v>
      </c>
      <c r="G339" t="s">
        <v>779</v>
      </c>
      <c r="J339" t="s">
        <v>2930</v>
      </c>
    </row>
    <row r="340" spans="1:10" x14ac:dyDescent="0.15">
      <c r="A340">
        <v>339</v>
      </c>
      <c r="B340" t="s">
        <v>414</v>
      </c>
      <c r="C340" t="s">
        <v>302</v>
      </c>
      <c r="D340" t="s">
        <v>1722</v>
      </c>
      <c r="E340" t="s">
        <v>1723</v>
      </c>
      <c r="F340" t="s">
        <v>1724</v>
      </c>
      <c r="G340" t="s">
        <v>554</v>
      </c>
      <c r="J340" t="s">
        <v>2930</v>
      </c>
    </row>
    <row r="341" spans="1:10" x14ac:dyDescent="0.15">
      <c r="A341">
        <v>340</v>
      </c>
      <c r="B341" t="s">
        <v>414</v>
      </c>
      <c r="C341" t="s">
        <v>302</v>
      </c>
      <c r="D341" t="s">
        <v>1725</v>
      </c>
      <c r="E341" t="s">
        <v>1726</v>
      </c>
      <c r="F341" t="s">
        <v>1727</v>
      </c>
      <c r="G341" t="s">
        <v>505</v>
      </c>
      <c r="H341" t="s">
        <v>1728</v>
      </c>
      <c r="J341" t="s">
        <v>2930</v>
      </c>
    </row>
    <row r="342" spans="1:10" x14ac:dyDescent="0.15">
      <c r="A342">
        <v>341</v>
      </c>
      <c r="B342" t="s">
        <v>414</v>
      </c>
      <c r="C342" t="s">
        <v>302</v>
      </c>
      <c r="D342" t="s">
        <v>1729</v>
      </c>
      <c r="E342" t="s">
        <v>1730</v>
      </c>
      <c r="F342" t="s">
        <v>1731</v>
      </c>
      <c r="G342" t="s">
        <v>540</v>
      </c>
      <c r="H342" t="s">
        <v>1732</v>
      </c>
      <c r="J342" t="s">
        <v>2930</v>
      </c>
    </row>
    <row r="343" spans="1:10" x14ac:dyDescent="0.15">
      <c r="A343">
        <v>342</v>
      </c>
      <c r="B343" t="s">
        <v>414</v>
      </c>
      <c r="C343" t="s">
        <v>302</v>
      </c>
      <c r="D343" t="s">
        <v>1733</v>
      </c>
      <c r="E343" t="s">
        <v>1734</v>
      </c>
      <c r="F343" t="s">
        <v>1735</v>
      </c>
      <c r="G343" t="s">
        <v>1297</v>
      </c>
      <c r="H343" t="s">
        <v>1736</v>
      </c>
      <c r="J343" t="s">
        <v>2930</v>
      </c>
    </row>
    <row r="344" spans="1:10" x14ac:dyDescent="0.15">
      <c r="A344">
        <v>343</v>
      </c>
      <c r="B344" t="s">
        <v>414</v>
      </c>
      <c r="C344" t="s">
        <v>302</v>
      </c>
      <c r="D344" t="s">
        <v>1737</v>
      </c>
      <c r="E344" t="s">
        <v>1738</v>
      </c>
      <c r="F344" t="s">
        <v>1739</v>
      </c>
      <c r="G344" t="s">
        <v>1740</v>
      </c>
      <c r="H344" t="s">
        <v>1741</v>
      </c>
      <c r="J344" t="s">
        <v>2930</v>
      </c>
    </row>
    <row r="345" spans="1:10" x14ac:dyDescent="0.15">
      <c r="A345">
        <v>344</v>
      </c>
      <c r="B345" t="s">
        <v>414</v>
      </c>
      <c r="C345" t="s">
        <v>302</v>
      </c>
      <c r="D345" t="s">
        <v>1742</v>
      </c>
      <c r="E345" t="s">
        <v>1743</v>
      </c>
      <c r="F345" t="s">
        <v>1744</v>
      </c>
      <c r="G345" t="s">
        <v>535</v>
      </c>
      <c r="H345" t="s">
        <v>1745</v>
      </c>
      <c r="J345" t="s">
        <v>2930</v>
      </c>
    </row>
    <row r="346" spans="1:10" x14ac:dyDescent="0.15">
      <c r="A346">
        <v>345</v>
      </c>
      <c r="B346" t="s">
        <v>414</v>
      </c>
      <c r="C346" t="s">
        <v>302</v>
      </c>
      <c r="D346" t="s">
        <v>1746</v>
      </c>
      <c r="E346" t="s">
        <v>1747</v>
      </c>
      <c r="F346" t="s">
        <v>1748</v>
      </c>
      <c r="G346" t="s">
        <v>938</v>
      </c>
      <c r="J346" t="s">
        <v>2930</v>
      </c>
    </row>
    <row r="347" spans="1:10" x14ac:dyDescent="0.15">
      <c r="A347">
        <v>346</v>
      </c>
      <c r="B347" t="s">
        <v>414</v>
      </c>
      <c r="C347" t="s">
        <v>302</v>
      </c>
      <c r="D347" t="s">
        <v>1749</v>
      </c>
      <c r="E347" t="s">
        <v>1750</v>
      </c>
      <c r="F347" t="s">
        <v>1751</v>
      </c>
      <c r="G347" t="s">
        <v>428</v>
      </c>
      <c r="H347" t="s">
        <v>1752</v>
      </c>
      <c r="J347" t="s">
        <v>2930</v>
      </c>
    </row>
    <row r="348" spans="1:10" x14ac:dyDescent="0.15">
      <c r="A348">
        <v>347</v>
      </c>
      <c r="B348" t="s">
        <v>414</v>
      </c>
      <c r="C348" t="s">
        <v>302</v>
      </c>
      <c r="D348" t="s">
        <v>1753</v>
      </c>
      <c r="E348" t="s">
        <v>1754</v>
      </c>
      <c r="F348" t="s">
        <v>1755</v>
      </c>
      <c r="G348" t="s">
        <v>1756</v>
      </c>
      <c r="H348" t="s">
        <v>1660</v>
      </c>
      <c r="J348" t="s">
        <v>2930</v>
      </c>
    </row>
    <row r="349" spans="1:10" x14ac:dyDescent="0.15">
      <c r="A349">
        <v>348</v>
      </c>
      <c r="B349" t="s">
        <v>414</v>
      </c>
      <c r="C349" t="s">
        <v>302</v>
      </c>
      <c r="D349" t="s">
        <v>1757</v>
      </c>
      <c r="E349" t="s">
        <v>1758</v>
      </c>
      <c r="F349" t="s">
        <v>1759</v>
      </c>
      <c r="G349" t="s">
        <v>805</v>
      </c>
      <c r="J349" t="s">
        <v>2930</v>
      </c>
    </row>
    <row r="350" spans="1:10" x14ac:dyDescent="0.15">
      <c r="A350">
        <v>349</v>
      </c>
      <c r="B350" t="s">
        <v>414</v>
      </c>
      <c r="C350" t="s">
        <v>302</v>
      </c>
      <c r="D350" t="s">
        <v>1760</v>
      </c>
      <c r="E350" t="s">
        <v>1761</v>
      </c>
      <c r="F350" t="s">
        <v>1762</v>
      </c>
      <c r="G350" t="s">
        <v>805</v>
      </c>
      <c r="H350" t="s">
        <v>1763</v>
      </c>
      <c r="J350" t="s">
        <v>2930</v>
      </c>
    </row>
    <row r="351" spans="1:10" x14ac:dyDescent="0.15">
      <c r="A351">
        <v>350</v>
      </c>
      <c r="B351" t="s">
        <v>414</v>
      </c>
      <c r="C351" t="s">
        <v>302</v>
      </c>
      <c r="D351" t="s">
        <v>1764</v>
      </c>
      <c r="E351" t="s">
        <v>1765</v>
      </c>
      <c r="F351" t="s">
        <v>1766</v>
      </c>
      <c r="G351" t="s">
        <v>660</v>
      </c>
      <c r="J351" t="s">
        <v>2930</v>
      </c>
    </row>
    <row r="352" spans="1:10" x14ac:dyDescent="0.15">
      <c r="A352">
        <v>351</v>
      </c>
      <c r="B352" t="s">
        <v>414</v>
      </c>
      <c r="C352" t="s">
        <v>302</v>
      </c>
      <c r="D352" t="s">
        <v>1767</v>
      </c>
      <c r="E352" t="s">
        <v>1768</v>
      </c>
      <c r="F352" t="s">
        <v>1769</v>
      </c>
      <c r="G352" t="s">
        <v>592</v>
      </c>
      <c r="H352" t="s">
        <v>1770</v>
      </c>
      <c r="J352" t="s">
        <v>2930</v>
      </c>
    </row>
    <row r="353" spans="1:10" x14ac:dyDescent="0.15">
      <c r="A353">
        <v>352</v>
      </c>
      <c r="B353" t="s">
        <v>414</v>
      </c>
      <c r="C353" t="s">
        <v>302</v>
      </c>
      <c r="D353" t="s">
        <v>1771</v>
      </c>
      <c r="E353" t="s">
        <v>1772</v>
      </c>
      <c r="F353" t="s">
        <v>1773</v>
      </c>
      <c r="G353" t="s">
        <v>567</v>
      </c>
      <c r="J353" t="s">
        <v>2930</v>
      </c>
    </row>
    <row r="354" spans="1:10" x14ac:dyDescent="0.15">
      <c r="A354">
        <v>353</v>
      </c>
      <c r="B354" t="s">
        <v>414</v>
      </c>
      <c r="C354" t="s">
        <v>302</v>
      </c>
      <c r="D354" t="s">
        <v>1774</v>
      </c>
      <c r="E354" t="s">
        <v>1775</v>
      </c>
      <c r="F354" t="s">
        <v>1776</v>
      </c>
      <c r="G354" t="s">
        <v>938</v>
      </c>
      <c r="J354" t="s">
        <v>2930</v>
      </c>
    </row>
    <row r="355" spans="1:10" x14ac:dyDescent="0.15">
      <c r="A355">
        <v>354</v>
      </c>
      <c r="B355" t="s">
        <v>414</v>
      </c>
      <c r="C355" t="s">
        <v>302</v>
      </c>
      <c r="D355" t="s">
        <v>1777</v>
      </c>
      <c r="E355" t="s">
        <v>1778</v>
      </c>
      <c r="F355" t="s">
        <v>1779</v>
      </c>
      <c r="G355" t="s">
        <v>643</v>
      </c>
      <c r="J355" t="s">
        <v>2930</v>
      </c>
    </row>
    <row r="356" spans="1:10" x14ac:dyDescent="0.15">
      <c r="A356">
        <v>355</v>
      </c>
      <c r="B356" t="s">
        <v>414</v>
      </c>
      <c r="C356" t="s">
        <v>302</v>
      </c>
      <c r="D356" t="s">
        <v>1780</v>
      </c>
      <c r="E356" t="s">
        <v>1781</v>
      </c>
      <c r="F356" t="s">
        <v>1782</v>
      </c>
      <c r="G356" t="s">
        <v>428</v>
      </c>
      <c r="H356" t="s">
        <v>1783</v>
      </c>
      <c r="J356" t="s">
        <v>2930</v>
      </c>
    </row>
    <row r="357" spans="1:10" x14ac:dyDescent="0.15">
      <c r="A357">
        <v>356</v>
      </c>
      <c r="B357" t="s">
        <v>414</v>
      </c>
      <c r="C357" t="s">
        <v>302</v>
      </c>
      <c r="D357" t="s">
        <v>1784</v>
      </c>
      <c r="E357" t="s">
        <v>1785</v>
      </c>
      <c r="F357" t="s">
        <v>1786</v>
      </c>
      <c r="G357" t="s">
        <v>576</v>
      </c>
      <c r="H357" t="s">
        <v>1787</v>
      </c>
      <c r="J357" t="s">
        <v>2930</v>
      </c>
    </row>
    <row r="358" spans="1:10" x14ac:dyDescent="0.15">
      <c r="A358">
        <v>357</v>
      </c>
      <c r="B358" t="s">
        <v>414</v>
      </c>
      <c r="C358" t="s">
        <v>302</v>
      </c>
      <c r="D358" t="s">
        <v>1788</v>
      </c>
      <c r="E358" t="s">
        <v>1789</v>
      </c>
      <c r="F358" t="s">
        <v>1790</v>
      </c>
      <c r="G358" t="s">
        <v>630</v>
      </c>
      <c r="H358" t="s">
        <v>1791</v>
      </c>
      <c r="J358" t="s">
        <v>2930</v>
      </c>
    </row>
    <row r="359" spans="1:10" x14ac:dyDescent="0.15">
      <c r="A359">
        <v>358</v>
      </c>
      <c r="B359" t="s">
        <v>414</v>
      </c>
      <c r="C359" t="s">
        <v>302</v>
      </c>
      <c r="D359" t="s">
        <v>1792</v>
      </c>
      <c r="E359" t="s">
        <v>1793</v>
      </c>
      <c r="F359" t="s">
        <v>1794</v>
      </c>
      <c r="G359" t="s">
        <v>535</v>
      </c>
      <c r="H359" t="s">
        <v>1795</v>
      </c>
      <c r="J359" t="s">
        <v>2930</v>
      </c>
    </row>
    <row r="360" spans="1:10" x14ac:dyDescent="0.15">
      <c r="A360">
        <v>359</v>
      </c>
      <c r="B360" t="s">
        <v>414</v>
      </c>
      <c r="C360" t="s">
        <v>302</v>
      </c>
      <c r="D360" t="s">
        <v>1796</v>
      </c>
      <c r="E360" t="s">
        <v>1797</v>
      </c>
      <c r="F360" t="s">
        <v>1798</v>
      </c>
      <c r="G360" t="s">
        <v>1799</v>
      </c>
      <c r="J360" t="s">
        <v>2930</v>
      </c>
    </row>
    <row r="361" spans="1:10" x14ac:dyDescent="0.15">
      <c r="A361">
        <v>360</v>
      </c>
      <c r="B361" t="s">
        <v>414</v>
      </c>
      <c r="C361" t="s">
        <v>302</v>
      </c>
      <c r="D361" t="s">
        <v>1800</v>
      </c>
      <c r="E361" t="s">
        <v>1801</v>
      </c>
      <c r="F361" t="s">
        <v>1802</v>
      </c>
      <c r="G361" t="s">
        <v>1803</v>
      </c>
      <c r="J361" t="s">
        <v>2930</v>
      </c>
    </row>
    <row r="362" spans="1:10" x14ac:dyDescent="0.15">
      <c r="A362">
        <v>361</v>
      </c>
      <c r="B362" t="s">
        <v>414</v>
      </c>
      <c r="C362" t="s">
        <v>302</v>
      </c>
      <c r="D362" t="s">
        <v>1804</v>
      </c>
      <c r="E362" t="s">
        <v>1805</v>
      </c>
      <c r="F362" t="s">
        <v>1806</v>
      </c>
      <c r="G362" t="s">
        <v>592</v>
      </c>
      <c r="J362" t="s">
        <v>2930</v>
      </c>
    </row>
    <row r="363" spans="1:10" x14ac:dyDescent="0.15">
      <c r="A363">
        <v>362</v>
      </c>
      <c r="B363" t="s">
        <v>414</v>
      </c>
      <c r="C363" t="s">
        <v>302</v>
      </c>
      <c r="D363" t="s">
        <v>1807</v>
      </c>
      <c r="E363" t="s">
        <v>1808</v>
      </c>
      <c r="F363" t="s">
        <v>1809</v>
      </c>
      <c r="G363" t="s">
        <v>535</v>
      </c>
      <c r="H363" t="s">
        <v>1810</v>
      </c>
      <c r="J363" t="s">
        <v>2930</v>
      </c>
    </row>
    <row r="364" spans="1:10" x14ac:dyDescent="0.15">
      <c r="A364">
        <v>363</v>
      </c>
      <c r="B364" t="s">
        <v>414</v>
      </c>
      <c r="C364" t="s">
        <v>302</v>
      </c>
      <c r="D364" t="s">
        <v>1811</v>
      </c>
      <c r="E364" t="s">
        <v>1812</v>
      </c>
      <c r="F364" t="s">
        <v>1813</v>
      </c>
      <c r="G364" t="s">
        <v>779</v>
      </c>
      <c r="H364" t="s">
        <v>1814</v>
      </c>
      <c r="J364" t="s">
        <v>2930</v>
      </c>
    </row>
    <row r="365" spans="1:10" x14ac:dyDescent="0.15">
      <c r="A365">
        <v>364</v>
      </c>
      <c r="B365" t="s">
        <v>414</v>
      </c>
      <c r="C365" t="s">
        <v>302</v>
      </c>
      <c r="D365" t="s">
        <v>1815</v>
      </c>
      <c r="E365" t="s">
        <v>1816</v>
      </c>
      <c r="F365" t="s">
        <v>1817</v>
      </c>
      <c r="G365" t="s">
        <v>535</v>
      </c>
      <c r="H365" t="s">
        <v>1818</v>
      </c>
      <c r="J365" t="s">
        <v>2930</v>
      </c>
    </row>
    <row r="366" spans="1:10" x14ac:dyDescent="0.15">
      <c r="A366">
        <v>365</v>
      </c>
      <c r="B366" t="s">
        <v>414</v>
      </c>
      <c r="C366" t="s">
        <v>302</v>
      </c>
      <c r="D366" t="s">
        <v>1819</v>
      </c>
      <c r="E366" t="s">
        <v>1820</v>
      </c>
      <c r="F366" t="s">
        <v>1821</v>
      </c>
      <c r="G366" t="s">
        <v>518</v>
      </c>
      <c r="H366" t="s">
        <v>1822</v>
      </c>
      <c r="J366" t="s">
        <v>2930</v>
      </c>
    </row>
    <row r="367" spans="1:10" x14ac:dyDescent="0.15">
      <c r="A367">
        <v>366</v>
      </c>
      <c r="B367" t="s">
        <v>414</v>
      </c>
      <c r="C367" t="s">
        <v>302</v>
      </c>
      <c r="D367" t="s">
        <v>1823</v>
      </c>
      <c r="E367" t="s">
        <v>1824</v>
      </c>
      <c r="F367" t="s">
        <v>1825</v>
      </c>
      <c r="G367" t="s">
        <v>779</v>
      </c>
      <c r="H367" t="s">
        <v>1826</v>
      </c>
      <c r="J367" t="s">
        <v>2930</v>
      </c>
    </row>
    <row r="368" spans="1:10" x14ac:dyDescent="0.15">
      <c r="A368">
        <v>367</v>
      </c>
      <c r="B368" t="s">
        <v>414</v>
      </c>
      <c r="C368" t="s">
        <v>302</v>
      </c>
      <c r="D368" t="s">
        <v>1827</v>
      </c>
      <c r="E368" t="s">
        <v>1828</v>
      </c>
      <c r="F368" t="s">
        <v>1829</v>
      </c>
      <c r="G368" t="s">
        <v>433</v>
      </c>
      <c r="J368" t="s">
        <v>2930</v>
      </c>
    </row>
    <row r="369" spans="1:10" x14ac:dyDescent="0.15">
      <c r="A369">
        <v>368</v>
      </c>
      <c r="B369" t="s">
        <v>414</v>
      </c>
      <c r="C369" t="s">
        <v>302</v>
      </c>
      <c r="D369" t="s">
        <v>1830</v>
      </c>
      <c r="E369" t="s">
        <v>1831</v>
      </c>
      <c r="F369" t="s">
        <v>1832</v>
      </c>
      <c r="G369" t="s">
        <v>428</v>
      </c>
      <c r="H369" t="s">
        <v>1833</v>
      </c>
      <c r="J369" t="s">
        <v>2930</v>
      </c>
    </row>
    <row r="370" spans="1:10" x14ac:dyDescent="0.15">
      <c r="A370">
        <v>369</v>
      </c>
      <c r="B370" t="s">
        <v>414</v>
      </c>
      <c r="C370" t="s">
        <v>302</v>
      </c>
      <c r="D370" t="s">
        <v>1834</v>
      </c>
      <c r="E370" t="s">
        <v>1835</v>
      </c>
      <c r="F370" t="s">
        <v>1836</v>
      </c>
      <c r="G370" t="s">
        <v>428</v>
      </c>
      <c r="H370" t="s">
        <v>1837</v>
      </c>
      <c r="J370" t="s">
        <v>2930</v>
      </c>
    </row>
    <row r="371" spans="1:10" x14ac:dyDescent="0.15">
      <c r="A371">
        <v>370</v>
      </c>
      <c r="B371" t="s">
        <v>414</v>
      </c>
      <c r="C371" t="s">
        <v>302</v>
      </c>
      <c r="D371" t="s">
        <v>1838</v>
      </c>
      <c r="E371" t="s">
        <v>1839</v>
      </c>
      <c r="F371" t="s">
        <v>1840</v>
      </c>
      <c r="G371" t="s">
        <v>518</v>
      </c>
      <c r="H371" t="s">
        <v>1841</v>
      </c>
      <c r="J371" t="s">
        <v>2930</v>
      </c>
    </row>
    <row r="372" spans="1:10" x14ac:dyDescent="0.15">
      <c r="A372">
        <v>371</v>
      </c>
      <c r="B372" t="s">
        <v>414</v>
      </c>
      <c r="C372" t="s">
        <v>302</v>
      </c>
      <c r="D372" t="s">
        <v>1842</v>
      </c>
      <c r="E372" t="s">
        <v>1843</v>
      </c>
      <c r="F372" t="s">
        <v>1844</v>
      </c>
      <c r="G372" t="s">
        <v>505</v>
      </c>
      <c r="H372" t="s">
        <v>1845</v>
      </c>
      <c r="J372" t="s">
        <v>2930</v>
      </c>
    </row>
    <row r="373" spans="1:10" x14ac:dyDescent="0.15">
      <c r="A373">
        <v>372</v>
      </c>
      <c r="B373" t="s">
        <v>414</v>
      </c>
      <c r="C373" t="s">
        <v>302</v>
      </c>
      <c r="D373" t="s">
        <v>1846</v>
      </c>
      <c r="E373" t="s">
        <v>1847</v>
      </c>
      <c r="F373" t="s">
        <v>1848</v>
      </c>
      <c r="G373" t="s">
        <v>1297</v>
      </c>
      <c r="J373" t="s">
        <v>2930</v>
      </c>
    </row>
    <row r="374" spans="1:10" x14ac:dyDescent="0.15">
      <c r="A374">
        <v>373</v>
      </c>
      <c r="B374" t="s">
        <v>414</v>
      </c>
      <c r="C374" t="s">
        <v>302</v>
      </c>
      <c r="D374" t="s">
        <v>1849</v>
      </c>
      <c r="E374" t="s">
        <v>1850</v>
      </c>
      <c r="F374" t="s">
        <v>1851</v>
      </c>
      <c r="G374" t="s">
        <v>1333</v>
      </c>
      <c r="J374" t="s">
        <v>2930</v>
      </c>
    </row>
    <row r="375" spans="1:10" x14ac:dyDescent="0.15">
      <c r="A375">
        <v>374</v>
      </c>
      <c r="B375" t="s">
        <v>414</v>
      </c>
      <c r="C375" t="s">
        <v>302</v>
      </c>
      <c r="D375" t="s">
        <v>1852</v>
      </c>
      <c r="E375" t="s">
        <v>1853</v>
      </c>
      <c r="F375" t="s">
        <v>1854</v>
      </c>
      <c r="G375" t="s">
        <v>576</v>
      </c>
      <c r="H375" t="s">
        <v>1855</v>
      </c>
      <c r="J375" t="s">
        <v>2930</v>
      </c>
    </row>
    <row r="376" spans="1:10" x14ac:dyDescent="0.15">
      <c r="A376">
        <v>375</v>
      </c>
      <c r="B376" t="s">
        <v>414</v>
      </c>
      <c r="C376" t="s">
        <v>302</v>
      </c>
      <c r="D376" t="s">
        <v>1856</v>
      </c>
      <c r="E376" t="s">
        <v>1857</v>
      </c>
      <c r="F376" t="s">
        <v>1858</v>
      </c>
      <c r="G376" t="s">
        <v>1859</v>
      </c>
      <c r="H376" t="s">
        <v>1860</v>
      </c>
      <c r="J376" t="s">
        <v>2930</v>
      </c>
    </row>
    <row r="377" spans="1:10" x14ac:dyDescent="0.15">
      <c r="A377">
        <v>376</v>
      </c>
      <c r="B377" t="s">
        <v>414</v>
      </c>
      <c r="C377" t="s">
        <v>302</v>
      </c>
      <c r="D377" t="s">
        <v>1861</v>
      </c>
      <c r="E377" t="s">
        <v>1862</v>
      </c>
      <c r="F377" t="s">
        <v>1863</v>
      </c>
      <c r="G377" t="s">
        <v>779</v>
      </c>
      <c r="H377" t="s">
        <v>1864</v>
      </c>
      <c r="J377" t="s">
        <v>2930</v>
      </c>
    </row>
    <row r="378" spans="1:10" x14ac:dyDescent="0.15">
      <c r="A378">
        <v>377</v>
      </c>
      <c r="B378" t="s">
        <v>414</v>
      </c>
      <c r="C378" t="s">
        <v>302</v>
      </c>
      <c r="D378" t="s">
        <v>1865</v>
      </c>
      <c r="E378" t="s">
        <v>1866</v>
      </c>
      <c r="F378" t="s">
        <v>1867</v>
      </c>
      <c r="G378" t="s">
        <v>428</v>
      </c>
      <c r="H378" t="s">
        <v>1868</v>
      </c>
      <c r="J378" t="s">
        <v>2930</v>
      </c>
    </row>
    <row r="379" spans="1:10" x14ac:dyDescent="0.15">
      <c r="A379">
        <v>378</v>
      </c>
      <c r="B379" t="s">
        <v>414</v>
      </c>
      <c r="C379" t="s">
        <v>302</v>
      </c>
      <c r="D379" t="s">
        <v>1869</v>
      </c>
      <c r="E379" t="s">
        <v>1870</v>
      </c>
      <c r="F379" t="s">
        <v>1871</v>
      </c>
      <c r="G379" t="s">
        <v>746</v>
      </c>
      <c r="H379" t="s">
        <v>1872</v>
      </c>
      <c r="J379" t="s">
        <v>2930</v>
      </c>
    </row>
    <row r="380" spans="1:10" x14ac:dyDescent="0.15">
      <c r="A380">
        <v>379</v>
      </c>
      <c r="B380" t="s">
        <v>414</v>
      </c>
      <c r="C380" t="s">
        <v>302</v>
      </c>
      <c r="D380" t="s">
        <v>1873</v>
      </c>
      <c r="E380" t="s">
        <v>1874</v>
      </c>
      <c r="F380" t="s">
        <v>1875</v>
      </c>
      <c r="G380" t="s">
        <v>625</v>
      </c>
      <c r="J380" t="s">
        <v>2930</v>
      </c>
    </row>
    <row r="381" spans="1:10" x14ac:dyDescent="0.15">
      <c r="A381">
        <v>380</v>
      </c>
      <c r="B381" t="s">
        <v>414</v>
      </c>
      <c r="C381" t="s">
        <v>302</v>
      </c>
      <c r="D381" t="s">
        <v>1876</v>
      </c>
      <c r="E381" t="s">
        <v>1877</v>
      </c>
      <c r="F381" t="s">
        <v>1878</v>
      </c>
      <c r="G381" t="s">
        <v>545</v>
      </c>
      <c r="J381" t="s">
        <v>2930</v>
      </c>
    </row>
    <row r="382" spans="1:10" x14ac:dyDescent="0.15">
      <c r="A382">
        <v>381</v>
      </c>
      <c r="B382" t="s">
        <v>414</v>
      </c>
      <c r="C382" t="s">
        <v>302</v>
      </c>
      <c r="D382" t="s">
        <v>1879</v>
      </c>
      <c r="E382" t="s">
        <v>1880</v>
      </c>
      <c r="F382" t="s">
        <v>1881</v>
      </c>
      <c r="G382" t="s">
        <v>1882</v>
      </c>
      <c r="J382" t="s">
        <v>2930</v>
      </c>
    </row>
    <row r="383" spans="1:10" x14ac:dyDescent="0.15">
      <c r="A383">
        <v>382</v>
      </c>
      <c r="B383" t="s">
        <v>414</v>
      </c>
      <c r="C383" t="s">
        <v>302</v>
      </c>
      <c r="D383" t="s">
        <v>1883</v>
      </c>
      <c r="E383" t="s">
        <v>1884</v>
      </c>
      <c r="F383" t="s">
        <v>1885</v>
      </c>
      <c r="G383" t="s">
        <v>675</v>
      </c>
      <c r="J383" t="s">
        <v>2930</v>
      </c>
    </row>
    <row r="384" spans="1:10" x14ac:dyDescent="0.15">
      <c r="A384">
        <v>383</v>
      </c>
      <c r="B384" t="s">
        <v>414</v>
      </c>
      <c r="C384" t="s">
        <v>302</v>
      </c>
      <c r="D384" t="s">
        <v>1886</v>
      </c>
      <c r="E384" t="s">
        <v>1887</v>
      </c>
      <c r="F384" t="s">
        <v>1888</v>
      </c>
      <c r="G384" t="s">
        <v>967</v>
      </c>
      <c r="J384" t="s">
        <v>2930</v>
      </c>
    </row>
    <row r="385" spans="1:10" x14ac:dyDescent="0.15">
      <c r="A385">
        <v>384</v>
      </c>
      <c r="B385" t="s">
        <v>414</v>
      </c>
      <c r="C385" t="s">
        <v>302</v>
      </c>
      <c r="D385" t="s">
        <v>1889</v>
      </c>
      <c r="E385" t="s">
        <v>1890</v>
      </c>
      <c r="F385" t="s">
        <v>1891</v>
      </c>
      <c r="G385" t="s">
        <v>1197</v>
      </c>
      <c r="J385" t="s">
        <v>2930</v>
      </c>
    </row>
    <row r="386" spans="1:10" x14ac:dyDescent="0.15">
      <c r="A386">
        <v>385</v>
      </c>
      <c r="B386" t="s">
        <v>414</v>
      </c>
      <c r="C386" t="s">
        <v>302</v>
      </c>
      <c r="D386" t="s">
        <v>1892</v>
      </c>
      <c r="E386" t="s">
        <v>1893</v>
      </c>
      <c r="F386" t="s">
        <v>1894</v>
      </c>
      <c r="G386" t="s">
        <v>592</v>
      </c>
      <c r="H386" t="s">
        <v>1895</v>
      </c>
      <c r="J386" t="s">
        <v>2930</v>
      </c>
    </row>
    <row r="387" spans="1:10" x14ac:dyDescent="0.15">
      <c r="A387">
        <v>386</v>
      </c>
      <c r="B387" t="s">
        <v>414</v>
      </c>
      <c r="C387" t="s">
        <v>302</v>
      </c>
      <c r="D387" t="s">
        <v>1896</v>
      </c>
      <c r="E387" t="s">
        <v>1897</v>
      </c>
      <c r="F387" t="s">
        <v>1898</v>
      </c>
      <c r="G387" t="s">
        <v>608</v>
      </c>
      <c r="H387" t="s">
        <v>1899</v>
      </c>
      <c r="J387" t="s">
        <v>2930</v>
      </c>
    </row>
    <row r="388" spans="1:10" x14ac:dyDescent="0.15">
      <c r="A388">
        <v>387</v>
      </c>
      <c r="B388" t="s">
        <v>414</v>
      </c>
      <c r="C388" t="s">
        <v>302</v>
      </c>
      <c r="D388" t="s">
        <v>1900</v>
      </c>
      <c r="E388" t="s">
        <v>1901</v>
      </c>
      <c r="F388" t="s">
        <v>1902</v>
      </c>
      <c r="G388" t="s">
        <v>1903</v>
      </c>
      <c r="J388" t="s">
        <v>2930</v>
      </c>
    </row>
    <row r="389" spans="1:10" x14ac:dyDescent="0.15">
      <c r="A389">
        <v>388</v>
      </c>
      <c r="B389" t="s">
        <v>414</v>
      </c>
      <c r="C389" t="s">
        <v>302</v>
      </c>
      <c r="D389" t="s">
        <v>1904</v>
      </c>
      <c r="E389" t="s">
        <v>1905</v>
      </c>
      <c r="F389" t="s">
        <v>1906</v>
      </c>
      <c r="G389" t="s">
        <v>608</v>
      </c>
      <c r="J389" t="s">
        <v>2930</v>
      </c>
    </row>
    <row r="390" spans="1:10" x14ac:dyDescent="0.15">
      <c r="A390">
        <v>389</v>
      </c>
      <c r="B390" t="s">
        <v>414</v>
      </c>
      <c r="C390" t="s">
        <v>302</v>
      </c>
      <c r="D390" t="s">
        <v>1907</v>
      </c>
      <c r="E390" t="s">
        <v>1908</v>
      </c>
      <c r="F390" t="s">
        <v>1909</v>
      </c>
      <c r="G390" t="s">
        <v>608</v>
      </c>
      <c r="H390" t="s">
        <v>1910</v>
      </c>
      <c r="J390" t="s">
        <v>2930</v>
      </c>
    </row>
    <row r="391" spans="1:10" x14ac:dyDescent="0.15">
      <c r="A391">
        <v>390</v>
      </c>
      <c r="B391" t="s">
        <v>414</v>
      </c>
      <c r="C391" t="s">
        <v>302</v>
      </c>
      <c r="D391" t="s">
        <v>1911</v>
      </c>
      <c r="E391" t="s">
        <v>1912</v>
      </c>
      <c r="F391" t="s">
        <v>1913</v>
      </c>
      <c r="G391" t="s">
        <v>592</v>
      </c>
      <c r="I391" t="s">
        <v>1914</v>
      </c>
      <c r="J391" t="s">
        <v>2930</v>
      </c>
    </row>
    <row r="392" spans="1:10" x14ac:dyDescent="0.15">
      <c r="A392">
        <v>391</v>
      </c>
      <c r="B392" t="s">
        <v>414</v>
      </c>
      <c r="C392" t="s">
        <v>302</v>
      </c>
      <c r="D392" t="s">
        <v>1915</v>
      </c>
      <c r="E392" t="s">
        <v>1916</v>
      </c>
      <c r="F392" t="s">
        <v>1917</v>
      </c>
      <c r="G392" t="s">
        <v>433</v>
      </c>
      <c r="H392" t="s">
        <v>1918</v>
      </c>
      <c r="J392" t="s">
        <v>2930</v>
      </c>
    </row>
    <row r="393" spans="1:10" x14ac:dyDescent="0.15">
      <c r="A393">
        <v>392</v>
      </c>
      <c r="B393" t="s">
        <v>414</v>
      </c>
      <c r="C393" t="s">
        <v>302</v>
      </c>
      <c r="D393" t="s">
        <v>1919</v>
      </c>
      <c r="E393" t="s">
        <v>1920</v>
      </c>
      <c r="F393" t="s">
        <v>1902</v>
      </c>
      <c r="G393" t="s">
        <v>1921</v>
      </c>
      <c r="H393" t="s">
        <v>1922</v>
      </c>
      <c r="J393" t="s">
        <v>2930</v>
      </c>
    </row>
    <row r="394" spans="1:10" x14ac:dyDescent="0.15">
      <c r="A394">
        <v>393</v>
      </c>
      <c r="B394" t="s">
        <v>414</v>
      </c>
      <c r="C394" t="s">
        <v>302</v>
      </c>
      <c r="D394" t="s">
        <v>1923</v>
      </c>
      <c r="E394" t="s">
        <v>1924</v>
      </c>
      <c r="F394" t="s">
        <v>1925</v>
      </c>
      <c r="G394" t="s">
        <v>1926</v>
      </c>
      <c r="H394" t="s">
        <v>1927</v>
      </c>
      <c r="J394" t="s">
        <v>2930</v>
      </c>
    </row>
    <row r="395" spans="1:10" x14ac:dyDescent="0.15">
      <c r="A395">
        <v>394</v>
      </c>
      <c r="B395" t="s">
        <v>414</v>
      </c>
      <c r="C395" t="s">
        <v>302</v>
      </c>
      <c r="D395" t="s">
        <v>1928</v>
      </c>
      <c r="E395" t="s">
        <v>1929</v>
      </c>
      <c r="F395" t="s">
        <v>1930</v>
      </c>
      <c r="G395" t="s">
        <v>1931</v>
      </c>
      <c r="H395" t="s">
        <v>1932</v>
      </c>
      <c r="J395" t="s">
        <v>2930</v>
      </c>
    </row>
    <row r="396" spans="1:10" x14ac:dyDescent="0.15">
      <c r="A396">
        <v>395</v>
      </c>
      <c r="B396" t="s">
        <v>414</v>
      </c>
      <c r="C396" t="s">
        <v>302</v>
      </c>
      <c r="D396" t="s">
        <v>1933</v>
      </c>
      <c r="E396" t="s">
        <v>1934</v>
      </c>
      <c r="F396" t="s">
        <v>1935</v>
      </c>
      <c r="G396" t="s">
        <v>428</v>
      </c>
      <c r="J396" t="s">
        <v>2930</v>
      </c>
    </row>
    <row r="397" spans="1:10" x14ac:dyDescent="0.15">
      <c r="A397">
        <v>396</v>
      </c>
      <c r="B397" t="s">
        <v>414</v>
      </c>
      <c r="C397" t="s">
        <v>302</v>
      </c>
      <c r="D397" t="s">
        <v>1936</v>
      </c>
      <c r="E397" t="s">
        <v>1937</v>
      </c>
      <c r="F397" t="s">
        <v>1938</v>
      </c>
      <c r="G397" t="s">
        <v>468</v>
      </c>
      <c r="H397" t="s">
        <v>1939</v>
      </c>
      <c r="J397" t="s">
        <v>2930</v>
      </c>
    </row>
    <row r="398" spans="1:10" x14ac:dyDescent="0.15">
      <c r="A398">
        <v>397</v>
      </c>
      <c r="B398" t="s">
        <v>414</v>
      </c>
      <c r="C398" t="s">
        <v>302</v>
      </c>
      <c r="D398" t="s">
        <v>1940</v>
      </c>
      <c r="E398" t="s">
        <v>1941</v>
      </c>
      <c r="F398" t="s">
        <v>1942</v>
      </c>
      <c r="G398" t="s">
        <v>660</v>
      </c>
      <c r="H398" t="s">
        <v>1943</v>
      </c>
      <c r="J398" t="s">
        <v>2930</v>
      </c>
    </row>
    <row r="399" spans="1:10" x14ac:dyDescent="0.15">
      <c r="A399">
        <v>398</v>
      </c>
      <c r="B399" t="s">
        <v>414</v>
      </c>
      <c r="C399" t="s">
        <v>302</v>
      </c>
      <c r="D399" t="s">
        <v>1944</v>
      </c>
      <c r="E399" t="s">
        <v>1945</v>
      </c>
      <c r="F399" t="s">
        <v>1946</v>
      </c>
      <c r="G399" t="s">
        <v>433</v>
      </c>
      <c r="H399" t="s">
        <v>1947</v>
      </c>
      <c r="J399" t="s">
        <v>2930</v>
      </c>
    </row>
    <row r="400" spans="1:10" x14ac:dyDescent="0.15">
      <c r="A400">
        <v>399</v>
      </c>
      <c r="B400" t="s">
        <v>414</v>
      </c>
      <c r="C400" t="s">
        <v>302</v>
      </c>
      <c r="D400" t="s">
        <v>1948</v>
      </c>
      <c r="E400" t="s">
        <v>1949</v>
      </c>
      <c r="F400" t="s">
        <v>1950</v>
      </c>
      <c r="G400" t="s">
        <v>554</v>
      </c>
      <c r="J400" t="s">
        <v>2930</v>
      </c>
    </row>
    <row r="401" spans="1:10" x14ac:dyDescent="0.15">
      <c r="A401">
        <v>400</v>
      </c>
      <c r="B401" t="s">
        <v>414</v>
      </c>
      <c r="C401" t="s">
        <v>302</v>
      </c>
      <c r="D401" t="s">
        <v>1951</v>
      </c>
      <c r="E401" t="s">
        <v>1952</v>
      </c>
      <c r="F401" t="s">
        <v>1953</v>
      </c>
      <c r="G401" t="s">
        <v>443</v>
      </c>
      <c r="J401" t="s">
        <v>2930</v>
      </c>
    </row>
    <row r="402" spans="1:10" x14ac:dyDescent="0.15">
      <c r="A402">
        <v>401</v>
      </c>
      <c r="B402" t="s">
        <v>414</v>
      </c>
      <c r="C402" t="s">
        <v>302</v>
      </c>
      <c r="D402" t="s">
        <v>1954</v>
      </c>
      <c r="E402" t="s">
        <v>1955</v>
      </c>
      <c r="F402" t="s">
        <v>1956</v>
      </c>
      <c r="G402" t="s">
        <v>535</v>
      </c>
      <c r="H402" t="s">
        <v>1957</v>
      </c>
      <c r="J402" t="s">
        <v>2930</v>
      </c>
    </row>
    <row r="403" spans="1:10" x14ac:dyDescent="0.15">
      <c r="A403">
        <v>402</v>
      </c>
      <c r="B403" t="s">
        <v>414</v>
      </c>
      <c r="C403" t="s">
        <v>302</v>
      </c>
      <c r="D403" t="s">
        <v>1958</v>
      </c>
      <c r="E403" t="s">
        <v>1959</v>
      </c>
      <c r="F403" t="s">
        <v>1960</v>
      </c>
      <c r="G403" t="s">
        <v>779</v>
      </c>
      <c r="H403" t="s">
        <v>1961</v>
      </c>
      <c r="J403" t="s">
        <v>2930</v>
      </c>
    </row>
    <row r="404" spans="1:10" x14ac:dyDescent="0.15">
      <c r="A404">
        <v>403</v>
      </c>
      <c r="B404" t="s">
        <v>414</v>
      </c>
      <c r="C404" t="s">
        <v>302</v>
      </c>
      <c r="D404" t="s">
        <v>1962</v>
      </c>
      <c r="E404" t="s">
        <v>1963</v>
      </c>
      <c r="F404" t="s">
        <v>1964</v>
      </c>
      <c r="G404" t="s">
        <v>468</v>
      </c>
      <c r="H404" t="s">
        <v>1965</v>
      </c>
      <c r="J404" t="s">
        <v>2930</v>
      </c>
    </row>
    <row r="405" spans="1:10" x14ac:dyDescent="0.15">
      <c r="A405">
        <v>404</v>
      </c>
      <c r="B405" t="s">
        <v>414</v>
      </c>
      <c r="C405" t="s">
        <v>302</v>
      </c>
      <c r="D405" t="s">
        <v>1966</v>
      </c>
      <c r="E405" t="s">
        <v>1967</v>
      </c>
      <c r="F405" t="s">
        <v>1968</v>
      </c>
      <c r="G405" t="s">
        <v>473</v>
      </c>
      <c r="J405" t="s">
        <v>2930</v>
      </c>
    </row>
    <row r="406" spans="1:10" x14ac:dyDescent="0.15">
      <c r="A406">
        <v>405</v>
      </c>
      <c r="B406" t="s">
        <v>414</v>
      </c>
      <c r="C406" t="s">
        <v>302</v>
      </c>
      <c r="D406" t="s">
        <v>1969</v>
      </c>
      <c r="E406" t="s">
        <v>1970</v>
      </c>
      <c r="F406" t="s">
        <v>1971</v>
      </c>
      <c r="G406" t="s">
        <v>495</v>
      </c>
      <c r="H406" t="s">
        <v>559</v>
      </c>
      <c r="J406" t="s">
        <v>2930</v>
      </c>
    </row>
    <row r="407" spans="1:10" x14ac:dyDescent="0.15">
      <c r="A407">
        <v>406</v>
      </c>
      <c r="B407" t="s">
        <v>414</v>
      </c>
      <c r="C407" t="s">
        <v>302</v>
      </c>
      <c r="D407" t="s">
        <v>1972</v>
      </c>
      <c r="E407" t="s">
        <v>1973</v>
      </c>
      <c r="F407" t="s">
        <v>1974</v>
      </c>
      <c r="G407" t="s">
        <v>695</v>
      </c>
      <c r="H407" t="s">
        <v>1975</v>
      </c>
      <c r="J407" t="s">
        <v>2930</v>
      </c>
    </row>
    <row r="408" spans="1:10" x14ac:dyDescent="0.15">
      <c r="A408">
        <v>407</v>
      </c>
      <c r="B408" t="s">
        <v>414</v>
      </c>
      <c r="C408" t="s">
        <v>302</v>
      </c>
      <c r="D408" t="s">
        <v>1976</v>
      </c>
      <c r="E408" t="s">
        <v>1977</v>
      </c>
      <c r="F408" t="s">
        <v>1978</v>
      </c>
      <c r="G408" t="s">
        <v>792</v>
      </c>
      <c r="H408" t="s">
        <v>1979</v>
      </c>
      <c r="J408" t="s">
        <v>2930</v>
      </c>
    </row>
    <row r="409" spans="1:10" x14ac:dyDescent="0.15">
      <c r="A409">
        <v>408</v>
      </c>
      <c r="B409" t="s">
        <v>414</v>
      </c>
      <c r="C409" t="s">
        <v>302</v>
      </c>
      <c r="D409" t="s">
        <v>1980</v>
      </c>
      <c r="E409" t="s">
        <v>1981</v>
      </c>
      <c r="F409" t="s">
        <v>1982</v>
      </c>
      <c r="G409" t="s">
        <v>695</v>
      </c>
      <c r="J409" t="s">
        <v>2930</v>
      </c>
    </row>
    <row r="410" spans="1:10" x14ac:dyDescent="0.15">
      <c r="A410">
        <v>409</v>
      </c>
      <c r="B410" t="s">
        <v>414</v>
      </c>
      <c r="C410" t="s">
        <v>302</v>
      </c>
      <c r="D410" t="s">
        <v>1983</v>
      </c>
      <c r="E410" t="s">
        <v>1984</v>
      </c>
      <c r="F410" t="s">
        <v>1985</v>
      </c>
      <c r="G410" t="s">
        <v>1406</v>
      </c>
      <c r="H410" t="s">
        <v>1986</v>
      </c>
      <c r="J410" t="s">
        <v>2930</v>
      </c>
    </row>
    <row r="411" spans="1:10" x14ac:dyDescent="0.15">
      <c r="A411">
        <v>410</v>
      </c>
      <c r="B411" t="s">
        <v>414</v>
      </c>
      <c r="C411" t="s">
        <v>302</v>
      </c>
      <c r="D411" t="s">
        <v>1987</v>
      </c>
      <c r="E411" t="s">
        <v>1988</v>
      </c>
      <c r="F411" t="s">
        <v>1989</v>
      </c>
      <c r="G411" t="s">
        <v>882</v>
      </c>
      <c r="H411" t="s">
        <v>1990</v>
      </c>
      <c r="J411" t="s">
        <v>2930</v>
      </c>
    </row>
    <row r="412" spans="1:10" x14ac:dyDescent="0.15">
      <c r="A412">
        <v>411</v>
      </c>
      <c r="B412" t="s">
        <v>414</v>
      </c>
      <c r="C412" t="s">
        <v>302</v>
      </c>
      <c r="D412" t="s">
        <v>1991</v>
      </c>
      <c r="E412" t="s">
        <v>1992</v>
      </c>
      <c r="F412" t="s">
        <v>1993</v>
      </c>
      <c r="G412" t="s">
        <v>951</v>
      </c>
      <c r="J412" t="s">
        <v>2930</v>
      </c>
    </row>
    <row r="413" spans="1:10" x14ac:dyDescent="0.15">
      <c r="A413">
        <v>412</v>
      </c>
      <c r="B413" t="s">
        <v>414</v>
      </c>
      <c r="C413" t="s">
        <v>302</v>
      </c>
      <c r="D413" t="s">
        <v>1994</v>
      </c>
      <c r="E413" t="s">
        <v>1995</v>
      </c>
      <c r="F413" t="s">
        <v>1996</v>
      </c>
      <c r="G413" t="s">
        <v>540</v>
      </c>
      <c r="H413" t="s">
        <v>1997</v>
      </c>
      <c r="J413" t="s">
        <v>2930</v>
      </c>
    </row>
    <row r="414" spans="1:10" x14ac:dyDescent="0.15">
      <c r="A414">
        <v>413</v>
      </c>
      <c r="B414" t="s">
        <v>414</v>
      </c>
      <c r="C414" t="s">
        <v>302</v>
      </c>
      <c r="D414" t="s">
        <v>1998</v>
      </c>
      <c r="E414" t="s">
        <v>1999</v>
      </c>
      <c r="F414" t="s">
        <v>2000</v>
      </c>
      <c r="G414" t="s">
        <v>495</v>
      </c>
      <c r="J414" t="s">
        <v>2930</v>
      </c>
    </row>
    <row r="415" spans="1:10" x14ac:dyDescent="0.15">
      <c r="A415">
        <v>414</v>
      </c>
      <c r="B415" t="s">
        <v>414</v>
      </c>
      <c r="C415" t="s">
        <v>302</v>
      </c>
      <c r="D415" t="s">
        <v>2001</v>
      </c>
      <c r="E415" t="s">
        <v>2002</v>
      </c>
      <c r="F415" t="s">
        <v>2003</v>
      </c>
      <c r="G415" t="s">
        <v>428</v>
      </c>
      <c r="H415" t="s">
        <v>2004</v>
      </c>
      <c r="J415" t="s">
        <v>2930</v>
      </c>
    </row>
    <row r="416" spans="1:10" x14ac:dyDescent="0.15">
      <c r="A416">
        <v>415</v>
      </c>
      <c r="B416" t="s">
        <v>414</v>
      </c>
      <c r="C416" t="s">
        <v>302</v>
      </c>
      <c r="D416" t="s">
        <v>2005</v>
      </c>
      <c r="E416" t="s">
        <v>2006</v>
      </c>
      <c r="F416" t="s">
        <v>2007</v>
      </c>
      <c r="G416" t="s">
        <v>448</v>
      </c>
      <c r="H416" t="s">
        <v>2008</v>
      </c>
      <c r="J416" t="s">
        <v>2930</v>
      </c>
    </row>
    <row r="417" spans="1:10" x14ac:dyDescent="0.15">
      <c r="A417">
        <v>416</v>
      </c>
      <c r="B417" t="s">
        <v>414</v>
      </c>
      <c r="C417" t="s">
        <v>302</v>
      </c>
      <c r="D417" t="s">
        <v>2009</v>
      </c>
      <c r="E417" t="s">
        <v>2010</v>
      </c>
      <c r="F417" t="s">
        <v>2011</v>
      </c>
      <c r="G417" t="s">
        <v>554</v>
      </c>
      <c r="J417" t="s">
        <v>2930</v>
      </c>
    </row>
    <row r="418" spans="1:10" x14ac:dyDescent="0.15">
      <c r="A418">
        <v>417</v>
      </c>
      <c r="B418" t="s">
        <v>414</v>
      </c>
      <c r="C418" t="s">
        <v>302</v>
      </c>
      <c r="D418" t="s">
        <v>2012</v>
      </c>
      <c r="E418" t="s">
        <v>2013</v>
      </c>
      <c r="F418" t="s">
        <v>2014</v>
      </c>
      <c r="G418" t="s">
        <v>554</v>
      </c>
      <c r="J418" t="s">
        <v>2930</v>
      </c>
    </row>
    <row r="419" spans="1:10" x14ac:dyDescent="0.15">
      <c r="A419">
        <v>418</v>
      </c>
      <c r="B419" t="s">
        <v>414</v>
      </c>
      <c r="C419" t="s">
        <v>302</v>
      </c>
      <c r="D419" t="s">
        <v>2015</v>
      </c>
      <c r="E419" t="s">
        <v>2016</v>
      </c>
      <c r="F419" t="s">
        <v>2017</v>
      </c>
      <c r="G419" t="s">
        <v>433</v>
      </c>
      <c r="H419" t="s">
        <v>2018</v>
      </c>
      <c r="J419" t="s">
        <v>2930</v>
      </c>
    </row>
    <row r="420" spans="1:10" x14ac:dyDescent="0.15">
      <c r="A420">
        <v>419</v>
      </c>
      <c r="B420" t="s">
        <v>414</v>
      </c>
      <c r="C420" t="s">
        <v>302</v>
      </c>
      <c r="D420" t="s">
        <v>2019</v>
      </c>
      <c r="E420" t="s">
        <v>2020</v>
      </c>
      <c r="F420" t="s">
        <v>2021</v>
      </c>
      <c r="G420" t="s">
        <v>2022</v>
      </c>
      <c r="H420" t="s">
        <v>2023</v>
      </c>
      <c r="J420" t="s">
        <v>2930</v>
      </c>
    </row>
    <row r="421" spans="1:10" x14ac:dyDescent="0.15">
      <c r="A421">
        <v>420</v>
      </c>
      <c r="B421" t="s">
        <v>414</v>
      </c>
      <c r="C421" t="s">
        <v>302</v>
      </c>
      <c r="D421" t="s">
        <v>2024</v>
      </c>
      <c r="E421" t="s">
        <v>2025</v>
      </c>
      <c r="F421" t="s">
        <v>2026</v>
      </c>
      <c r="G421" t="s">
        <v>643</v>
      </c>
      <c r="J421" t="s">
        <v>2930</v>
      </c>
    </row>
    <row r="422" spans="1:10" x14ac:dyDescent="0.15">
      <c r="A422">
        <v>421</v>
      </c>
      <c r="B422" t="s">
        <v>414</v>
      </c>
      <c r="C422" t="s">
        <v>302</v>
      </c>
      <c r="D422" t="s">
        <v>2027</v>
      </c>
      <c r="E422" t="s">
        <v>2028</v>
      </c>
      <c r="F422" t="s">
        <v>2029</v>
      </c>
      <c r="G422" t="s">
        <v>967</v>
      </c>
      <c r="H422" t="s">
        <v>2030</v>
      </c>
      <c r="J422" t="s">
        <v>2930</v>
      </c>
    </row>
    <row r="423" spans="1:10" x14ac:dyDescent="0.15">
      <c r="A423">
        <v>422</v>
      </c>
      <c r="B423" t="s">
        <v>414</v>
      </c>
      <c r="C423" t="s">
        <v>302</v>
      </c>
      <c r="D423" t="s">
        <v>2031</v>
      </c>
      <c r="E423" t="s">
        <v>2032</v>
      </c>
      <c r="F423" t="s">
        <v>2033</v>
      </c>
      <c r="G423" t="s">
        <v>540</v>
      </c>
      <c r="J423" t="s">
        <v>2930</v>
      </c>
    </row>
    <row r="424" spans="1:10" x14ac:dyDescent="0.15">
      <c r="A424">
        <v>423</v>
      </c>
      <c r="B424" t="s">
        <v>414</v>
      </c>
      <c r="C424" t="s">
        <v>302</v>
      </c>
      <c r="D424" t="s">
        <v>2034</v>
      </c>
      <c r="E424" t="s">
        <v>2035</v>
      </c>
      <c r="F424" t="s">
        <v>2036</v>
      </c>
      <c r="G424" t="s">
        <v>433</v>
      </c>
      <c r="H424" t="s">
        <v>2037</v>
      </c>
      <c r="J424" t="s">
        <v>2930</v>
      </c>
    </row>
    <row r="425" spans="1:10" x14ac:dyDescent="0.15">
      <c r="A425">
        <v>424</v>
      </c>
      <c r="B425" t="s">
        <v>414</v>
      </c>
      <c r="C425" t="s">
        <v>302</v>
      </c>
      <c r="D425" t="s">
        <v>2038</v>
      </c>
      <c r="E425" t="s">
        <v>2039</v>
      </c>
      <c r="F425" t="s">
        <v>2040</v>
      </c>
      <c r="G425" t="s">
        <v>478</v>
      </c>
      <c r="J425" t="s">
        <v>2930</v>
      </c>
    </row>
    <row r="426" spans="1:10" x14ac:dyDescent="0.15">
      <c r="A426">
        <v>425</v>
      </c>
      <c r="B426" t="s">
        <v>414</v>
      </c>
      <c r="C426" t="s">
        <v>302</v>
      </c>
      <c r="D426" t="s">
        <v>2041</v>
      </c>
      <c r="E426" t="s">
        <v>2042</v>
      </c>
      <c r="F426" t="s">
        <v>2043</v>
      </c>
      <c r="G426" t="s">
        <v>428</v>
      </c>
      <c r="H426" t="s">
        <v>2044</v>
      </c>
      <c r="J426" t="s">
        <v>2930</v>
      </c>
    </row>
    <row r="427" spans="1:10" x14ac:dyDescent="0.15">
      <c r="A427">
        <v>426</v>
      </c>
      <c r="B427" t="s">
        <v>414</v>
      </c>
      <c r="C427" t="s">
        <v>302</v>
      </c>
      <c r="D427" t="s">
        <v>2045</v>
      </c>
      <c r="E427" t="s">
        <v>2046</v>
      </c>
      <c r="F427" t="s">
        <v>2047</v>
      </c>
      <c r="G427" t="s">
        <v>554</v>
      </c>
      <c r="J427" t="s">
        <v>2930</v>
      </c>
    </row>
    <row r="428" spans="1:10" x14ac:dyDescent="0.15">
      <c r="A428">
        <v>427</v>
      </c>
      <c r="B428" t="s">
        <v>414</v>
      </c>
      <c r="C428" t="s">
        <v>302</v>
      </c>
      <c r="D428" t="s">
        <v>2048</v>
      </c>
      <c r="E428" t="s">
        <v>2049</v>
      </c>
      <c r="F428" t="s">
        <v>2050</v>
      </c>
      <c r="G428" t="s">
        <v>433</v>
      </c>
      <c r="J428" t="s">
        <v>2930</v>
      </c>
    </row>
    <row r="429" spans="1:10" x14ac:dyDescent="0.15">
      <c r="A429">
        <v>428</v>
      </c>
      <c r="B429" t="s">
        <v>414</v>
      </c>
      <c r="C429" t="s">
        <v>302</v>
      </c>
      <c r="D429" t="s">
        <v>2051</v>
      </c>
      <c r="E429" t="s">
        <v>2052</v>
      </c>
      <c r="F429" t="s">
        <v>2053</v>
      </c>
      <c r="G429" t="s">
        <v>428</v>
      </c>
      <c r="H429" t="s">
        <v>2054</v>
      </c>
      <c r="J429" t="s">
        <v>2930</v>
      </c>
    </row>
    <row r="430" spans="1:10" x14ac:dyDescent="0.15">
      <c r="A430">
        <v>429</v>
      </c>
      <c r="B430" t="s">
        <v>414</v>
      </c>
      <c r="C430" t="s">
        <v>302</v>
      </c>
      <c r="D430" t="s">
        <v>2055</v>
      </c>
      <c r="E430" t="s">
        <v>2056</v>
      </c>
      <c r="F430" t="s">
        <v>2057</v>
      </c>
      <c r="G430" t="s">
        <v>554</v>
      </c>
      <c r="H430" t="s">
        <v>2058</v>
      </c>
      <c r="J430" t="s">
        <v>2930</v>
      </c>
    </row>
    <row r="431" spans="1:10" x14ac:dyDescent="0.15">
      <c r="A431">
        <v>430</v>
      </c>
      <c r="B431" t="s">
        <v>414</v>
      </c>
      <c r="C431" t="s">
        <v>302</v>
      </c>
      <c r="D431" t="s">
        <v>2059</v>
      </c>
      <c r="E431" t="s">
        <v>2060</v>
      </c>
      <c r="F431" t="s">
        <v>2061</v>
      </c>
      <c r="G431" t="s">
        <v>746</v>
      </c>
      <c r="J431" t="s">
        <v>2930</v>
      </c>
    </row>
    <row r="432" spans="1:10" x14ac:dyDescent="0.15">
      <c r="A432">
        <v>431</v>
      </c>
      <c r="B432" t="s">
        <v>414</v>
      </c>
      <c r="C432" t="s">
        <v>302</v>
      </c>
      <c r="D432" t="s">
        <v>2062</v>
      </c>
      <c r="E432" t="s">
        <v>2063</v>
      </c>
      <c r="F432" t="s">
        <v>2064</v>
      </c>
      <c r="G432" t="s">
        <v>2065</v>
      </c>
      <c r="J432" t="s">
        <v>2930</v>
      </c>
    </row>
    <row r="433" spans="1:10" x14ac:dyDescent="0.15">
      <c r="A433">
        <v>432</v>
      </c>
      <c r="B433" t="s">
        <v>414</v>
      </c>
      <c r="C433" t="s">
        <v>302</v>
      </c>
      <c r="D433" t="s">
        <v>2066</v>
      </c>
      <c r="E433" t="s">
        <v>2067</v>
      </c>
      <c r="F433" t="s">
        <v>2068</v>
      </c>
      <c r="G433" t="s">
        <v>433</v>
      </c>
      <c r="H433" t="s">
        <v>2069</v>
      </c>
      <c r="J433" t="s">
        <v>2930</v>
      </c>
    </row>
    <row r="434" spans="1:10" x14ac:dyDescent="0.15">
      <c r="A434">
        <v>433</v>
      </c>
      <c r="B434" t="s">
        <v>414</v>
      </c>
      <c r="C434" t="s">
        <v>302</v>
      </c>
      <c r="D434" t="s">
        <v>2070</v>
      </c>
      <c r="E434" t="s">
        <v>2071</v>
      </c>
      <c r="F434" t="s">
        <v>2072</v>
      </c>
      <c r="G434" t="s">
        <v>545</v>
      </c>
      <c r="J434" t="s">
        <v>2930</v>
      </c>
    </row>
    <row r="435" spans="1:10" x14ac:dyDescent="0.15">
      <c r="A435">
        <v>434</v>
      </c>
      <c r="B435" t="s">
        <v>414</v>
      </c>
      <c r="C435" t="s">
        <v>302</v>
      </c>
      <c r="D435" t="s">
        <v>2073</v>
      </c>
      <c r="E435" t="s">
        <v>2074</v>
      </c>
      <c r="F435" t="s">
        <v>2075</v>
      </c>
      <c r="G435" t="s">
        <v>967</v>
      </c>
      <c r="H435" t="s">
        <v>2076</v>
      </c>
      <c r="J435" t="s">
        <v>2930</v>
      </c>
    </row>
    <row r="436" spans="1:10" x14ac:dyDescent="0.15">
      <c r="A436">
        <v>435</v>
      </c>
      <c r="B436" t="s">
        <v>414</v>
      </c>
      <c r="C436" t="s">
        <v>302</v>
      </c>
      <c r="D436" t="s">
        <v>2077</v>
      </c>
      <c r="E436" t="s">
        <v>2078</v>
      </c>
      <c r="F436" t="s">
        <v>2079</v>
      </c>
      <c r="G436" t="s">
        <v>746</v>
      </c>
      <c r="H436" t="s">
        <v>2080</v>
      </c>
      <c r="J436" t="s">
        <v>2930</v>
      </c>
    </row>
    <row r="437" spans="1:10" x14ac:dyDescent="0.15">
      <c r="A437">
        <v>436</v>
      </c>
      <c r="B437" t="s">
        <v>414</v>
      </c>
      <c r="C437" t="s">
        <v>302</v>
      </c>
      <c r="D437" t="s">
        <v>2081</v>
      </c>
      <c r="E437" t="s">
        <v>2082</v>
      </c>
      <c r="F437" t="s">
        <v>2083</v>
      </c>
      <c r="G437" t="s">
        <v>592</v>
      </c>
      <c r="H437" t="s">
        <v>2084</v>
      </c>
      <c r="J437" t="s">
        <v>2930</v>
      </c>
    </row>
    <row r="438" spans="1:10" x14ac:dyDescent="0.15">
      <c r="A438">
        <v>437</v>
      </c>
      <c r="B438" t="s">
        <v>414</v>
      </c>
      <c r="C438" t="s">
        <v>302</v>
      </c>
      <c r="D438" t="s">
        <v>2085</v>
      </c>
      <c r="E438" t="s">
        <v>2086</v>
      </c>
      <c r="F438" t="s">
        <v>2087</v>
      </c>
      <c r="G438" t="s">
        <v>505</v>
      </c>
      <c r="H438" t="s">
        <v>559</v>
      </c>
      <c r="J438" t="s">
        <v>2930</v>
      </c>
    </row>
    <row r="439" spans="1:10" x14ac:dyDescent="0.15">
      <c r="A439">
        <v>438</v>
      </c>
      <c r="B439" t="s">
        <v>414</v>
      </c>
      <c r="C439" t="s">
        <v>302</v>
      </c>
      <c r="D439" t="s">
        <v>2088</v>
      </c>
      <c r="E439" t="s">
        <v>2089</v>
      </c>
      <c r="F439" t="s">
        <v>2090</v>
      </c>
      <c r="G439" t="s">
        <v>518</v>
      </c>
      <c r="H439" t="s">
        <v>2091</v>
      </c>
      <c r="J439" t="s">
        <v>2930</v>
      </c>
    </row>
    <row r="440" spans="1:10" x14ac:dyDescent="0.15">
      <c r="A440">
        <v>439</v>
      </c>
      <c r="B440" t="s">
        <v>414</v>
      </c>
      <c r="C440" t="s">
        <v>302</v>
      </c>
      <c r="D440" t="s">
        <v>2092</v>
      </c>
      <c r="E440" t="s">
        <v>2093</v>
      </c>
      <c r="F440" t="s">
        <v>2094</v>
      </c>
      <c r="G440" t="s">
        <v>592</v>
      </c>
      <c r="H440" t="s">
        <v>2095</v>
      </c>
      <c r="J440" t="s">
        <v>2930</v>
      </c>
    </row>
    <row r="441" spans="1:10" x14ac:dyDescent="0.15">
      <c r="A441">
        <v>440</v>
      </c>
      <c r="B441" t="s">
        <v>414</v>
      </c>
      <c r="C441" t="s">
        <v>302</v>
      </c>
      <c r="D441" t="s">
        <v>2096</v>
      </c>
      <c r="E441" t="s">
        <v>2097</v>
      </c>
      <c r="F441" t="s">
        <v>2098</v>
      </c>
      <c r="G441" t="s">
        <v>518</v>
      </c>
      <c r="H441" t="s">
        <v>2099</v>
      </c>
      <c r="J441" t="s">
        <v>2930</v>
      </c>
    </row>
    <row r="442" spans="1:10" x14ac:dyDescent="0.15">
      <c r="A442">
        <v>441</v>
      </c>
      <c r="B442" t="s">
        <v>414</v>
      </c>
      <c r="C442" t="s">
        <v>302</v>
      </c>
      <c r="D442" t="s">
        <v>2100</v>
      </c>
      <c r="E442" t="s">
        <v>2101</v>
      </c>
      <c r="F442" t="s">
        <v>2102</v>
      </c>
      <c r="G442" t="s">
        <v>695</v>
      </c>
      <c r="J442" t="s">
        <v>2930</v>
      </c>
    </row>
    <row r="443" spans="1:10" x14ac:dyDescent="0.15">
      <c r="A443">
        <v>442</v>
      </c>
      <c r="B443" t="s">
        <v>414</v>
      </c>
      <c r="C443" t="s">
        <v>302</v>
      </c>
      <c r="D443" t="s">
        <v>2103</v>
      </c>
      <c r="E443" t="s">
        <v>2104</v>
      </c>
      <c r="F443" t="s">
        <v>2105</v>
      </c>
      <c r="G443" t="s">
        <v>526</v>
      </c>
      <c r="H443" t="s">
        <v>2106</v>
      </c>
      <c r="J443" t="s">
        <v>2930</v>
      </c>
    </row>
    <row r="444" spans="1:10" x14ac:dyDescent="0.15">
      <c r="A444">
        <v>443</v>
      </c>
      <c r="B444" t="s">
        <v>414</v>
      </c>
      <c r="C444" t="s">
        <v>302</v>
      </c>
      <c r="D444" t="s">
        <v>2107</v>
      </c>
      <c r="E444" t="s">
        <v>2108</v>
      </c>
      <c r="F444" t="s">
        <v>2109</v>
      </c>
      <c r="G444" t="s">
        <v>675</v>
      </c>
      <c r="J444" t="s">
        <v>2930</v>
      </c>
    </row>
    <row r="445" spans="1:10" x14ac:dyDescent="0.15">
      <c r="A445">
        <v>444</v>
      </c>
      <c r="B445" t="s">
        <v>414</v>
      </c>
      <c r="C445" t="s">
        <v>302</v>
      </c>
      <c r="D445" t="s">
        <v>2110</v>
      </c>
      <c r="E445" t="s">
        <v>2111</v>
      </c>
      <c r="F445" t="s">
        <v>2112</v>
      </c>
      <c r="G445" t="s">
        <v>581</v>
      </c>
      <c r="J445" t="s">
        <v>2930</v>
      </c>
    </row>
    <row r="446" spans="1:10" x14ac:dyDescent="0.15">
      <c r="A446">
        <v>445</v>
      </c>
      <c r="B446" t="s">
        <v>414</v>
      </c>
      <c r="C446" t="s">
        <v>302</v>
      </c>
      <c r="D446" t="s">
        <v>2113</v>
      </c>
      <c r="E446" t="s">
        <v>2114</v>
      </c>
      <c r="F446" t="s">
        <v>2115</v>
      </c>
      <c r="G446" t="s">
        <v>792</v>
      </c>
      <c r="H446" t="s">
        <v>2116</v>
      </c>
      <c r="J446" t="s">
        <v>2930</v>
      </c>
    </row>
    <row r="447" spans="1:10" x14ac:dyDescent="0.15">
      <c r="A447">
        <v>446</v>
      </c>
      <c r="B447" t="s">
        <v>414</v>
      </c>
      <c r="C447" t="s">
        <v>302</v>
      </c>
      <c r="D447" t="s">
        <v>2117</v>
      </c>
      <c r="E447" t="s">
        <v>2118</v>
      </c>
      <c r="F447" t="s">
        <v>2119</v>
      </c>
      <c r="G447" t="s">
        <v>608</v>
      </c>
      <c r="H447" t="s">
        <v>2120</v>
      </c>
      <c r="J447" t="s">
        <v>2930</v>
      </c>
    </row>
    <row r="448" spans="1:10" x14ac:dyDescent="0.15">
      <c r="A448">
        <v>447</v>
      </c>
      <c r="B448" t="s">
        <v>414</v>
      </c>
      <c r="C448" t="s">
        <v>302</v>
      </c>
      <c r="D448" t="s">
        <v>2121</v>
      </c>
      <c r="E448" t="s">
        <v>2122</v>
      </c>
      <c r="F448" t="s">
        <v>2102</v>
      </c>
      <c r="G448" t="s">
        <v>2123</v>
      </c>
      <c r="J448" t="s">
        <v>2930</v>
      </c>
    </row>
    <row r="449" spans="1:10" x14ac:dyDescent="0.15">
      <c r="A449">
        <v>448</v>
      </c>
      <c r="B449" t="s">
        <v>414</v>
      </c>
      <c r="C449" t="s">
        <v>302</v>
      </c>
      <c r="D449" t="s">
        <v>2124</v>
      </c>
      <c r="E449" t="s">
        <v>2125</v>
      </c>
      <c r="F449" t="s">
        <v>2126</v>
      </c>
      <c r="G449" t="s">
        <v>695</v>
      </c>
      <c r="J449" t="s">
        <v>2930</v>
      </c>
    </row>
    <row r="450" spans="1:10" x14ac:dyDescent="0.15">
      <c r="A450">
        <v>449</v>
      </c>
      <c r="B450" t="s">
        <v>414</v>
      </c>
      <c r="C450" t="s">
        <v>302</v>
      </c>
      <c r="D450" t="s">
        <v>2127</v>
      </c>
      <c r="E450" t="s">
        <v>2128</v>
      </c>
      <c r="F450" t="s">
        <v>2129</v>
      </c>
      <c r="G450" t="s">
        <v>1926</v>
      </c>
      <c r="J450" t="s">
        <v>2930</v>
      </c>
    </row>
    <row r="451" spans="1:10" x14ac:dyDescent="0.15">
      <c r="A451">
        <v>450</v>
      </c>
      <c r="B451" t="s">
        <v>414</v>
      </c>
      <c r="C451" t="s">
        <v>302</v>
      </c>
      <c r="D451" t="s">
        <v>2130</v>
      </c>
      <c r="E451" t="s">
        <v>2131</v>
      </c>
      <c r="F451" t="s">
        <v>2132</v>
      </c>
      <c r="G451" t="s">
        <v>468</v>
      </c>
      <c r="J451" t="s">
        <v>2930</v>
      </c>
    </row>
    <row r="452" spans="1:10" x14ac:dyDescent="0.15">
      <c r="A452">
        <v>451</v>
      </c>
      <c r="B452" t="s">
        <v>414</v>
      </c>
      <c r="C452" t="s">
        <v>302</v>
      </c>
      <c r="D452" t="s">
        <v>2133</v>
      </c>
      <c r="E452" t="s">
        <v>2134</v>
      </c>
      <c r="F452" t="s">
        <v>2135</v>
      </c>
      <c r="G452" t="s">
        <v>2136</v>
      </c>
      <c r="H452" t="s">
        <v>2137</v>
      </c>
      <c r="J452" t="s">
        <v>2930</v>
      </c>
    </row>
    <row r="453" spans="1:10" x14ac:dyDescent="0.15">
      <c r="A453">
        <v>452</v>
      </c>
      <c r="B453" t="s">
        <v>414</v>
      </c>
      <c r="C453" t="s">
        <v>302</v>
      </c>
      <c r="D453" t="s">
        <v>2138</v>
      </c>
      <c r="E453" t="s">
        <v>2139</v>
      </c>
      <c r="F453" t="s">
        <v>2140</v>
      </c>
      <c r="G453" t="s">
        <v>846</v>
      </c>
      <c r="J453" t="s">
        <v>2930</v>
      </c>
    </row>
    <row r="454" spans="1:10" x14ac:dyDescent="0.15">
      <c r="A454">
        <v>453</v>
      </c>
      <c r="B454" t="s">
        <v>414</v>
      </c>
      <c r="C454" t="s">
        <v>302</v>
      </c>
      <c r="D454" t="s">
        <v>2141</v>
      </c>
      <c r="E454" t="s">
        <v>2142</v>
      </c>
      <c r="F454" t="s">
        <v>2143</v>
      </c>
      <c r="G454" t="s">
        <v>510</v>
      </c>
      <c r="H454" t="s">
        <v>626</v>
      </c>
      <c r="J454" t="s">
        <v>2930</v>
      </c>
    </row>
    <row r="455" spans="1:10" x14ac:dyDescent="0.15">
      <c r="A455">
        <v>454</v>
      </c>
      <c r="B455" t="s">
        <v>414</v>
      </c>
      <c r="C455" t="s">
        <v>302</v>
      </c>
      <c r="D455" t="s">
        <v>2144</v>
      </c>
      <c r="E455" t="s">
        <v>2145</v>
      </c>
      <c r="F455" t="s">
        <v>2146</v>
      </c>
      <c r="G455" t="s">
        <v>608</v>
      </c>
      <c r="H455" t="s">
        <v>2147</v>
      </c>
      <c r="J455" t="s">
        <v>2930</v>
      </c>
    </row>
    <row r="456" spans="1:10" x14ac:dyDescent="0.15">
      <c r="A456">
        <v>455</v>
      </c>
      <c r="B456" t="s">
        <v>414</v>
      </c>
      <c r="C456" t="s">
        <v>302</v>
      </c>
      <c r="D456" t="s">
        <v>2148</v>
      </c>
      <c r="E456" t="s">
        <v>2149</v>
      </c>
      <c r="F456" t="s">
        <v>2150</v>
      </c>
      <c r="G456" t="s">
        <v>675</v>
      </c>
      <c r="J456" t="s">
        <v>2930</v>
      </c>
    </row>
    <row r="457" spans="1:10" x14ac:dyDescent="0.15">
      <c r="A457">
        <v>456</v>
      </c>
      <c r="B457" t="s">
        <v>414</v>
      </c>
      <c r="C457" t="s">
        <v>302</v>
      </c>
      <c r="D457" t="s">
        <v>2151</v>
      </c>
      <c r="E457" t="s">
        <v>2152</v>
      </c>
      <c r="F457" t="s">
        <v>2153</v>
      </c>
      <c r="G457" t="s">
        <v>608</v>
      </c>
      <c r="H457" t="s">
        <v>2154</v>
      </c>
      <c r="J457" t="s">
        <v>2930</v>
      </c>
    </row>
    <row r="458" spans="1:10" x14ac:dyDescent="0.15">
      <c r="A458">
        <v>457</v>
      </c>
      <c r="B458" t="s">
        <v>414</v>
      </c>
      <c r="C458" t="s">
        <v>302</v>
      </c>
      <c r="D458" t="s">
        <v>2155</v>
      </c>
      <c r="E458" t="s">
        <v>2156</v>
      </c>
      <c r="F458" t="s">
        <v>2157</v>
      </c>
      <c r="G458" t="s">
        <v>1024</v>
      </c>
      <c r="H458" t="s">
        <v>2158</v>
      </c>
      <c r="J458" t="s">
        <v>2930</v>
      </c>
    </row>
    <row r="459" spans="1:10" x14ac:dyDescent="0.15">
      <c r="A459">
        <v>458</v>
      </c>
      <c r="B459" t="s">
        <v>414</v>
      </c>
      <c r="C459" t="s">
        <v>302</v>
      </c>
      <c r="D459" t="s">
        <v>2159</v>
      </c>
      <c r="E459" t="s">
        <v>2160</v>
      </c>
      <c r="F459" t="s">
        <v>2161</v>
      </c>
      <c r="G459" t="s">
        <v>695</v>
      </c>
      <c r="H459" t="s">
        <v>2162</v>
      </c>
      <c r="J459" t="s">
        <v>2930</v>
      </c>
    </row>
    <row r="460" spans="1:10" x14ac:dyDescent="0.15">
      <c r="A460">
        <v>459</v>
      </c>
      <c r="B460" t="s">
        <v>414</v>
      </c>
      <c r="C460" t="s">
        <v>302</v>
      </c>
      <c r="D460" t="s">
        <v>2163</v>
      </c>
      <c r="E460" t="s">
        <v>2160</v>
      </c>
      <c r="F460" t="s">
        <v>2164</v>
      </c>
      <c r="G460" t="s">
        <v>518</v>
      </c>
      <c r="H460" t="s">
        <v>2165</v>
      </c>
      <c r="J460" t="s">
        <v>2930</v>
      </c>
    </row>
    <row r="461" spans="1:10" x14ac:dyDescent="0.15">
      <c r="A461">
        <v>460</v>
      </c>
      <c r="B461" t="s">
        <v>414</v>
      </c>
      <c r="C461" t="s">
        <v>302</v>
      </c>
      <c r="D461" t="s">
        <v>2166</v>
      </c>
      <c r="E461" t="s">
        <v>2167</v>
      </c>
      <c r="F461" t="s">
        <v>2168</v>
      </c>
      <c r="G461" t="s">
        <v>779</v>
      </c>
      <c r="J461" t="s">
        <v>2930</v>
      </c>
    </row>
    <row r="462" spans="1:10" x14ac:dyDescent="0.15">
      <c r="A462">
        <v>461</v>
      </c>
      <c r="B462" t="s">
        <v>414</v>
      </c>
      <c r="C462" t="s">
        <v>302</v>
      </c>
      <c r="D462" t="s">
        <v>2169</v>
      </c>
      <c r="E462" t="s">
        <v>2170</v>
      </c>
      <c r="F462" t="s">
        <v>2171</v>
      </c>
      <c r="G462" t="s">
        <v>608</v>
      </c>
      <c r="H462" t="s">
        <v>2172</v>
      </c>
      <c r="J462" t="s">
        <v>2930</v>
      </c>
    </row>
    <row r="463" spans="1:10" x14ac:dyDescent="0.15">
      <c r="A463">
        <v>462</v>
      </c>
      <c r="B463" t="s">
        <v>414</v>
      </c>
      <c r="C463" t="s">
        <v>302</v>
      </c>
      <c r="D463" t="s">
        <v>2173</v>
      </c>
      <c r="E463" t="s">
        <v>2174</v>
      </c>
      <c r="F463" t="s">
        <v>2175</v>
      </c>
      <c r="G463" t="s">
        <v>1803</v>
      </c>
      <c r="H463" t="s">
        <v>2176</v>
      </c>
      <c r="J463" t="s">
        <v>2930</v>
      </c>
    </row>
    <row r="464" spans="1:10" x14ac:dyDescent="0.15">
      <c r="A464">
        <v>463</v>
      </c>
      <c r="B464" t="s">
        <v>414</v>
      </c>
      <c r="C464" t="s">
        <v>302</v>
      </c>
      <c r="D464" t="s">
        <v>2177</v>
      </c>
      <c r="E464" t="s">
        <v>2178</v>
      </c>
      <c r="F464" t="s">
        <v>2175</v>
      </c>
      <c r="G464" t="s">
        <v>2179</v>
      </c>
      <c r="H464" t="s">
        <v>2180</v>
      </c>
      <c r="J464" t="s">
        <v>2930</v>
      </c>
    </row>
    <row r="465" spans="1:10" x14ac:dyDescent="0.15">
      <c r="A465">
        <v>464</v>
      </c>
      <c r="B465" t="s">
        <v>414</v>
      </c>
      <c r="C465" t="s">
        <v>302</v>
      </c>
      <c r="D465" t="s">
        <v>2181</v>
      </c>
      <c r="E465" t="s">
        <v>2182</v>
      </c>
      <c r="F465" t="s">
        <v>2183</v>
      </c>
      <c r="G465" t="s">
        <v>505</v>
      </c>
      <c r="H465" t="s">
        <v>2184</v>
      </c>
      <c r="J465" t="s">
        <v>2930</v>
      </c>
    </row>
    <row r="466" spans="1:10" x14ac:dyDescent="0.15">
      <c r="A466">
        <v>465</v>
      </c>
      <c r="B466" t="s">
        <v>414</v>
      </c>
      <c r="C466" t="s">
        <v>302</v>
      </c>
      <c r="D466" t="s">
        <v>2185</v>
      </c>
      <c r="E466" t="s">
        <v>2182</v>
      </c>
      <c r="F466" t="s">
        <v>2186</v>
      </c>
      <c r="G466" t="s">
        <v>592</v>
      </c>
      <c r="H466" t="s">
        <v>559</v>
      </c>
      <c r="J466" t="s">
        <v>2930</v>
      </c>
    </row>
    <row r="467" spans="1:10" x14ac:dyDescent="0.15">
      <c r="A467">
        <v>466</v>
      </c>
      <c r="B467" t="s">
        <v>414</v>
      </c>
      <c r="C467" t="s">
        <v>302</v>
      </c>
      <c r="D467" t="s">
        <v>2187</v>
      </c>
      <c r="E467" t="s">
        <v>2188</v>
      </c>
      <c r="F467" t="s">
        <v>2189</v>
      </c>
      <c r="G467" t="s">
        <v>608</v>
      </c>
      <c r="H467" t="s">
        <v>2190</v>
      </c>
      <c r="J467" t="s">
        <v>2930</v>
      </c>
    </row>
    <row r="468" spans="1:10" x14ac:dyDescent="0.15">
      <c r="A468">
        <v>467</v>
      </c>
      <c r="B468" t="s">
        <v>414</v>
      </c>
      <c r="C468" t="s">
        <v>302</v>
      </c>
      <c r="D468" t="s">
        <v>2191</v>
      </c>
      <c r="E468" t="s">
        <v>2192</v>
      </c>
      <c r="F468" t="s">
        <v>2193</v>
      </c>
      <c r="G468" t="s">
        <v>433</v>
      </c>
      <c r="H468" t="s">
        <v>2194</v>
      </c>
      <c r="J468" t="s">
        <v>2930</v>
      </c>
    </row>
    <row r="469" spans="1:10" x14ac:dyDescent="0.15">
      <c r="A469">
        <v>468</v>
      </c>
      <c r="B469" t="s">
        <v>414</v>
      </c>
      <c r="C469" t="s">
        <v>302</v>
      </c>
      <c r="D469" t="s">
        <v>2195</v>
      </c>
      <c r="E469" t="s">
        <v>2196</v>
      </c>
      <c r="F469" t="s">
        <v>2197</v>
      </c>
      <c r="G469" t="s">
        <v>518</v>
      </c>
      <c r="H469" t="s">
        <v>2198</v>
      </c>
      <c r="J469" t="s">
        <v>2930</v>
      </c>
    </row>
    <row r="470" spans="1:10" x14ac:dyDescent="0.15">
      <c r="A470">
        <v>469</v>
      </c>
      <c r="B470" t="s">
        <v>414</v>
      </c>
      <c r="C470" t="s">
        <v>302</v>
      </c>
      <c r="D470" t="s">
        <v>2199</v>
      </c>
      <c r="E470" t="s">
        <v>2200</v>
      </c>
      <c r="F470" t="s">
        <v>2201</v>
      </c>
      <c r="G470" t="s">
        <v>608</v>
      </c>
      <c r="H470" t="s">
        <v>1037</v>
      </c>
      <c r="J470" t="s">
        <v>2930</v>
      </c>
    </row>
    <row r="471" spans="1:10" x14ac:dyDescent="0.15">
      <c r="A471">
        <v>470</v>
      </c>
      <c r="B471" t="s">
        <v>414</v>
      </c>
      <c r="C471" t="s">
        <v>302</v>
      </c>
      <c r="D471" t="s">
        <v>2202</v>
      </c>
      <c r="E471" t="s">
        <v>2203</v>
      </c>
      <c r="F471" t="s">
        <v>2204</v>
      </c>
      <c r="G471" t="s">
        <v>428</v>
      </c>
      <c r="H471" t="s">
        <v>2205</v>
      </c>
      <c r="J471" t="s">
        <v>2930</v>
      </c>
    </row>
    <row r="472" spans="1:10" x14ac:dyDescent="0.15">
      <c r="A472">
        <v>471</v>
      </c>
      <c r="B472" t="s">
        <v>414</v>
      </c>
      <c r="C472" t="s">
        <v>302</v>
      </c>
      <c r="D472" t="s">
        <v>2206</v>
      </c>
      <c r="E472" t="s">
        <v>2207</v>
      </c>
      <c r="F472" t="s">
        <v>2208</v>
      </c>
      <c r="G472" t="s">
        <v>625</v>
      </c>
      <c r="J472" t="s">
        <v>2930</v>
      </c>
    </row>
    <row r="473" spans="1:10" x14ac:dyDescent="0.15">
      <c r="A473">
        <v>472</v>
      </c>
      <c r="B473" t="s">
        <v>414</v>
      </c>
      <c r="C473" t="s">
        <v>302</v>
      </c>
      <c r="D473" t="s">
        <v>2209</v>
      </c>
      <c r="E473" t="s">
        <v>2210</v>
      </c>
      <c r="F473" t="s">
        <v>2211</v>
      </c>
      <c r="G473" t="s">
        <v>882</v>
      </c>
      <c r="H473" t="s">
        <v>2212</v>
      </c>
      <c r="J473" t="s">
        <v>2930</v>
      </c>
    </row>
    <row r="474" spans="1:10" x14ac:dyDescent="0.15">
      <c r="A474">
        <v>473</v>
      </c>
      <c r="B474" t="s">
        <v>414</v>
      </c>
      <c r="C474" t="s">
        <v>302</v>
      </c>
      <c r="D474" t="s">
        <v>2213</v>
      </c>
      <c r="E474" t="s">
        <v>2214</v>
      </c>
      <c r="F474" t="s">
        <v>2215</v>
      </c>
      <c r="G474" t="s">
        <v>443</v>
      </c>
      <c r="H474" t="s">
        <v>2216</v>
      </c>
      <c r="J474" t="s">
        <v>2930</v>
      </c>
    </row>
    <row r="475" spans="1:10" x14ac:dyDescent="0.15">
      <c r="A475">
        <v>474</v>
      </c>
      <c r="B475" t="s">
        <v>414</v>
      </c>
      <c r="C475" t="s">
        <v>302</v>
      </c>
      <c r="D475" t="s">
        <v>2217</v>
      </c>
      <c r="E475" t="s">
        <v>2218</v>
      </c>
      <c r="F475" t="s">
        <v>2219</v>
      </c>
      <c r="G475" t="s">
        <v>2220</v>
      </c>
      <c r="J475" t="s">
        <v>2930</v>
      </c>
    </row>
    <row r="476" spans="1:10" x14ac:dyDescent="0.15">
      <c r="A476">
        <v>475</v>
      </c>
      <c r="B476" t="s">
        <v>414</v>
      </c>
      <c r="C476" t="s">
        <v>302</v>
      </c>
      <c r="D476" t="s">
        <v>2221</v>
      </c>
      <c r="E476" t="s">
        <v>2222</v>
      </c>
      <c r="F476" t="s">
        <v>2223</v>
      </c>
      <c r="G476" t="s">
        <v>468</v>
      </c>
      <c r="H476" t="s">
        <v>2224</v>
      </c>
      <c r="J476" t="s">
        <v>2930</v>
      </c>
    </row>
    <row r="477" spans="1:10" x14ac:dyDescent="0.15">
      <c r="A477">
        <v>476</v>
      </c>
      <c r="B477" t="s">
        <v>414</v>
      </c>
      <c r="C477" t="s">
        <v>302</v>
      </c>
      <c r="D477" t="s">
        <v>2225</v>
      </c>
      <c r="E477" t="s">
        <v>2226</v>
      </c>
      <c r="F477" t="s">
        <v>2227</v>
      </c>
      <c r="G477" t="s">
        <v>2228</v>
      </c>
      <c r="H477" t="s">
        <v>2229</v>
      </c>
      <c r="J477" t="s">
        <v>2930</v>
      </c>
    </row>
    <row r="478" spans="1:10" x14ac:dyDescent="0.15">
      <c r="A478">
        <v>477</v>
      </c>
      <c r="B478" t="s">
        <v>414</v>
      </c>
      <c r="C478" t="s">
        <v>302</v>
      </c>
      <c r="D478" t="s">
        <v>2230</v>
      </c>
      <c r="E478" t="s">
        <v>2231</v>
      </c>
      <c r="F478" t="s">
        <v>2232</v>
      </c>
      <c r="G478" t="s">
        <v>779</v>
      </c>
      <c r="H478" t="s">
        <v>2233</v>
      </c>
      <c r="J478" t="s">
        <v>2930</v>
      </c>
    </row>
    <row r="479" spans="1:10" x14ac:dyDescent="0.15">
      <c r="A479">
        <v>478</v>
      </c>
      <c r="B479" t="s">
        <v>414</v>
      </c>
      <c r="C479" t="s">
        <v>302</v>
      </c>
      <c r="D479" t="s">
        <v>2234</v>
      </c>
      <c r="E479" t="s">
        <v>2235</v>
      </c>
      <c r="F479" t="s">
        <v>2236</v>
      </c>
      <c r="G479" t="s">
        <v>448</v>
      </c>
      <c r="J479" t="s">
        <v>2930</v>
      </c>
    </row>
    <row r="480" spans="1:10" x14ac:dyDescent="0.15">
      <c r="A480">
        <v>479</v>
      </c>
      <c r="B480" t="s">
        <v>414</v>
      </c>
      <c r="C480" t="s">
        <v>302</v>
      </c>
      <c r="D480" t="s">
        <v>2237</v>
      </c>
      <c r="E480" t="s">
        <v>2238</v>
      </c>
      <c r="F480" t="s">
        <v>2239</v>
      </c>
      <c r="G480" t="s">
        <v>428</v>
      </c>
      <c r="H480" t="s">
        <v>2240</v>
      </c>
      <c r="J480" t="s">
        <v>2930</v>
      </c>
    </row>
    <row r="481" spans="1:10" x14ac:dyDescent="0.15">
      <c r="A481">
        <v>480</v>
      </c>
      <c r="B481" t="s">
        <v>414</v>
      </c>
      <c r="C481" t="s">
        <v>302</v>
      </c>
      <c r="D481" t="s">
        <v>2241</v>
      </c>
      <c r="E481" t="s">
        <v>2242</v>
      </c>
      <c r="F481" t="s">
        <v>2243</v>
      </c>
      <c r="G481" t="s">
        <v>495</v>
      </c>
      <c r="J481" t="s">
        <v>2930</v>
      </c>
    </row>
    <row r="482" spans="1:10" x14ac:dyDescent="0.15">
      <c r="A482">
        <v>481</v>
      </c>
      <c r="B482" t="s">
        <v>414</v>
      </c>
      <c r="C482" t="s">
        <v>302</v>
      </c>
      <c r="D482" t="s">
        <v>2244</v>
      </c>
      <c r="E482" t="s">
        <v>2242</v>
      </c>
      <c r="F482" t="s">
        <v>2245</v>
      </c>
      <c r="G482" t="s">
        <v>576</v>
      </c>
      <c r="H482" t="s">
        <v>2246</v>
      </c>
      <c r="J482" t="s">
        <v>2930</v>
      </c>
    </row>
    <row r="483" spans="1:10" x14ac:dyDescent="0.15">
      <c r="A483">
        <v>482</v>
      </c>
      <c r="B483" t="s">
        <v>414</v>
      </c>
      <c r="C483" t="s">
        <v>302</v>
      </c>
      <c r="D483" t="s">
        <v>2247</v>
      </c>
      <c r="E483" t="s">
        <v>2248</v>
      </c>
      <c r="F483" t="s">
        <v>2249</v>
      </c>
      <c r="G483" t="s">
        <v>448</v>
      </c>
      <c r="J483" t="s">
        <v>2930</v>
      </c>
    </row>
    <row r="484" spans="1:10" x14ac:dyDescent="0.15">
      <c r="A484">
        <v>483</v>
      </c>
      <c r="B484" t="s">
        <v>414</v>
      </c>
      <c r="C484" t="s">
        <v>302</v>
      </c>
      <c r="D484" t="s">
        <v>2250</v>
      </c>
      <c r="E484" t="s">
        <v>2251</v>
      </c>
      <c r="F484" t="s">
        <v>2252</v>
      </c>
      <c r="G484" t="s">
        <v>1799</v>
      </c>
      <c r="H484" t="s">
        <v>2253</v>
      </c>
      <c r="J484" t="s">
        <v>2930</v>
      </c>
    </row>
    <row r="485" spans="1:10" x14ac:dyDescent="0.15">
      <c r="A485">
        <v>484</v>
      </c>
      <c r="B485" t="s">
        <v>414</v>
      </c>
      <c r="C485" t="s">
        <v>302</v>
      </c>
      <c r="D485" t="s">
        <v>2254</v>
      </c>
      <c r="E485" t="s">
        <v>2255</v>
      </c>
      <c r="F485" t="s">
        <v>2256</v>
      </c>
      <c r="G485" t="s">
        <v>2257</v>
      </c>
      <c r="J485" t="s">
        <v>2930</v>
      </c>
    </row>
    <row r="486" spans="1:10" x14ac:dyDescent="0.15">
      <c r="A486">
        <v>485</v>
      </c>
      <c r="B486" t="s">
        <v>414</v>
      </c>
      <c r="C486" t="s">
        <v>302</v>
      </c>
      <c r="D486" t="s">
        <v>2258</v>
      </c>
      <c r="E486" t="s">
        <v>2259</v>
      </c>
      <c r="F486" t="s">
        <v>2260</v>
      </c>
      <c r="G486" t="s">
        <v>433</v>
      </c>
      <c r="H486" t="s">
        <v>2224</v>
      </c>
      <c r="J486" t="s">
        <v>2930</v>
      </c>
    </row>
    <row r="487" spans="1:10" x14ac:dyDescent="0.15">
      <c r="A487">
        <v>486</v>
      </c>
      <c r="B487" t="s">
        <v>414</v>
      </c>
      <c r="C487" t="s">
        <v>302</v>
      </c>
      <c r="D487" t="s">
        <v>2261</v>
      </c>
      <c r="E487" t="s">
        <v>2262</v>
      </c>
      <c r="F487" t="s">
        <v>2263</v>
      </c>
      <c r="G487" t="s">
        <v>1177</v>
      </c>
      <c r="H487" t="s">
        <v>2264</v>
      </c>
      <c r="J487" t="s">
        <v>2930</v>
      </c>
    </row>
    <row r="488" spans="1:10" x14ac:dyDescent="0.15">
      <c r="A488">
        <v>487</v>
      </c>
      <c r="B488" t="s">
        <v>414</v>
      </c>
      <c r="C488" t="s">
        <v>302</v>
      </c>
      <c r="D488" t="s">
        <v>2265</v>
      </c>
      <c r="E488" t="s">
        <v>2266</v>
      </c>
      <c r="F488" t="s">
        <v>2267</v>
      </c>
      <c r="G488" t="s">
        <v>2268</v>
      </c>
      <c r="H488" t="s">
        <v>2269</v>
      </c>
      <c r="J488" t="s">
        <v>2930</v>
      </c>
    </row>
    <row r="489" spans="1:10" x14ac:dyDescent="0.15">
      <c r="A489">
        <v>488</v>
      </c>
      <c r="B489" t="s">
        <v>414</v>
      </c>
      <c r="C489" t="s">
        <v>302</v>
      </c>
      <c r="D489" t="s">
        <v>2270</v>
      </c>
      <c r="E489" t="s">
        <v>2271</v>
      </c>
      <c r="F489" t="s">
        <v>2272</v>
      </c>
      <c r="G489" t="s">
        <v>1084</v>
      </c>
      <c r="J489" t="s">
        <v>2930</v>
      </c>
    </row>
    <row r="490" spans="1:10" x14ac:dyDescent="0.15">
      <c r="A490">
        <v>489</v>
      </c>
      <c r="B490" t="s">
        <v>414</v>
      </c>
      <c r="C490" t="s">
        <v>302</v>
      </c>
      <c r="D490" t="s">
        <v>2273</v>
      </c>
      <c r="E490" t="s">
        <v>2274</v>
      </c>
      <c r="F490" t="s">
        <v>2275</v>
      </c>
      <c r="G490" t="s">
        <v>428</v>
      </c>
      <c r="H490" t="s">
        <v>2276</v>
      </c>
      <c r="J490" t="s">
        <v>2930</v>
      </c>
    </row>
    <row r="491" spans="1:10" x14ac:dyDescent="0.15">
      <c r="A491">
        <v>490</v>
      </c>
      <c r="B491" t="s">
        <v>414</v>
      </c>
      <c r="C491" t="s">
        <v>302</v>
      </c>
      <c r="D491" t="s">
        <v>2277</v>
      </c>
      <c r="E491" t="s">
        <v>2278</v>
      </c>
      <c r="F491" t="s">
        <v>2279</v>
      </c>
      <c r="G491" t="s">
        <v>746</v>
      </c>
      <c r="H491" t="s">
        <v>2280</v>
      </c>
      <c r="J491" t="s">
        <v>2930</v>
      </c>
    </row>
    <row r="492" spans="1:10" x14ac:dyDescent="0.15">
      <c r="A492">
        <v>491</v>
      </c>
      <c r="B492" t="s">
        <v>414</v>
      </c>
      <c r="C492" t="s">
        <v>302</v>
      </c>
      <c r="D492" t="s">
        <v>2281</v>
      </c>
      <c r="E492" t="s">
        <v>2282</v>
      </c>
      <c r="F492" t="s">
        <v>2283</v>
      </c>
      <c r="G492" t="s">
        <v>478</v>
      </c>
      <c r="J492" t="s">
        <v>2930</v>
      </c>
    </row>
    <row r="493" spans="1:10" x14ac:dyDescent="0.15">
      <c r="A493">
        <v>492</v>
      </c>
      <c r="B493" t="s">
        <v>414</v>
      </c>
      <c r="C493" t="s">
        <v>302</v>
      </c>
      <c r="D493" t="s">
        <v>2284</v>
      </c>
      <c r="E493" t="s">
        <v>2285</v>
      </c>
      <c r="F493" t="s">
        <v>2286</v>
      </c>
      <c r="G493" t="s">
        <v>443</v>
      </c>
      <c r="H493" t="s">
        <v>2287</v>
      </c>
      <c r="J493" t="s">
        <v>2930</v>
      </c>
    </row>
    <row r="494" spans="1:10" x14ac:dyDescent="0.15">
      <c r="A494">
        <v>493</v>
      </c>
      <c r="B494" t="s">
        <v>414</v>
      </c>
      <c r="C494" t="s">
        <v>302</v>
      </c>
      <c r="D494" t="s">
        <v>2288</v>
      </c>
      <c r="E494" t="s">
        <v>2289</v>
      </c>
      <c r="F494" t="s">
        <v>2290</v>
      </c>
      <c r="G494" t="s">
        <v>428</v>
      </c>
      <c r="J494" t="s">
        <v>2930</v>
      </c>
    </row>
    <row r="495" spans="1:10" x14ac:dyDescent="0.15">
      <c r="A495">
        <v>494</v>
      </c>
      <c r="B495" t="s">
        <v>414</v>
      </c>
      <c r="C495" t="s">
        <v>302</v>
      </c>
      <c r="D495" t="s">
        <v>2291</v>
      </c>
      <c r="E495" t="s">
        <v>2292</v>
      </c>
      <c r="F495" t="s">
        <v>2293</v>
      </c>
      <c r="G495" t="s">
        <v>779</v>
      </c>
      <c r="H495" t="s">
        <v>2294</v>
      </c>
      <c r="J495" t="s">
        <v>2930</v>
      </c>
    </row>
    <row r="496" spans="1:10" x14ac:dyDescent="0.15">
      <c r="A496">
        <v>495</v>
      </c>
      <c r="B496" t="s">
        <v>414</v>
      </c>
      <c r="C496" t="s">
        <v>302</v>
      </c>
      <c r="D496" t="s">
        <v>2295</v>
      </c>
      <c r="E496" t="s">
        <v>2296</v>
      </c>
      <c r="F496" t="s">
        <v>2297</v>
      </c>
      <c r="G496" t="s">
        <v>1135</v>
      </c>
      <c r="J496" t="s">
        <v>2930</v>
      </c>
    </row>
    <row r="497" spans="1:10" x14ac:dyDescent="0.15">
      <c r="A497">
        <v>496</v>
      </c>
      <c r="B497" t="s">
        <v>414</v>
      </c>
      <c r="C497" t="s">
        <v>302</v>
      </c>
      <c r="D497" t="s">
        <v>2298</v>
      </c>
      <c r="E497" t="s">
        <v>2299</v>
      </c>
      <c r="F497" t="s">
        <v>2300</v>
      </c>
      <c r="G497" t="s">
        <v>779</v>
      </c>
      <c r="H497" t="s">
        <v>2301</v>
      </c>
      <c r="J497" t="s">
        <v>2930</v>
      </c>
    </row>
    <row r="498" spans="1:10" x14ac:dyDescent="0.15">
      <c r="A498">
        <v>497</v>
      </c>
      <c r="B498" t="s">
        <v>414</v>
      </c>
      <c r="C498" t="s">
        <v>302</v>
      </c>
      <c r="D498" t="s">
        <v>2302</v>
      </c>
      <c r="E498" t="s">
        <v>2303</v>
      </c>
      <c r="F498" t="s">
        <v>2304</v>
      </c>
      <c r="G498" t="s">
        <v>643</v>
      </c>
      <c r="H498" t="s">
        <v>2305</v>
      </c>
      <c r="J498" t="s">
        <v>2930</v>
      </c>
    </row>
    <row r="499" spans="1:10" x14ac:dyDescent="0.15">
      <c r="A499">
        <v>498</v>
      </c>
      <c r="B499" t="s">
        <v>414</v>
      </c>
      <c r="C499" t="s">
        <v>302</v>
      </c>
      <c r="D499" t="s">
        <v>2306</v>
      </c>
      <c r="E499" t="s">
        <v>2307</v>
      </c>
      <c r="F499" t="s">
        <v>2308</v>
      </c>
      <c r="G499" t="s">
        <v>530</v>
      </c>
      <c r="J499" t="s">
        <v>2930</v>
      </c>
    </row>
    <row r="500" spans="1:10" x14ac:dyDescent="0.15">
      <c r="A500">
        <v>499</v>
      </c>
      <c r="B500" t="s">
        <v>414</v>
      </c>
      <c r="C500" t="s">
        <v>302</v>
      </c>
      <c r="D500" t="s">
        <v>2309</v>
      </c>
      <c r="E500" t="s">
        <v>2310</v>
      </c>
      <c r="F500" t="s">
        <v>2311</v>
      </c>
      <c r="G500" t="s">
        <v>2312</v>
      </c>
      <c r="H500" t="s">
        <v>1042</v>
      </c>
      <c r="J500" t="s">
        <v>2930</v>
      </c>
    </row>
    <row r="501" spans="1:10" x14ac:dyDescent="0.15">
      <c r="A501">
        <v>500</v>
      </c>
      <c r="B501" t="s">
        <v>414</v>
      </c>
      <c r="C501" t="s">
        <v>302</v>
      </c>
      <c r="D501" t="s">
        <v>2313</v>
      </c>
      <c r="E501" t="s">
        <v>2314</v>
      </c>
      <c r="F501" t="s">
        <v>2315</v>
      </c>
      <c r="G501" t="s">
        <v>443</v>
      </c>
      <c r="J501" t="s">
        <v>2930</v>
      </c>
    </row>
    <row r="502" spans="1:10" x14ac:dyDescent="0.15">
      <c r="A502">
        <v>501</v>
      </c>
      <c r="B502" t="s">
        <v>414</v>
      </c>
      <c r="C502" t="s">
        <v>302</v>
      </c>
      <c r="D502" t="s">
        <v>2316</v>
      </c>
      <c r="E502" t="s">
        <v>2317</v>
      </c>
      <c r="F502" t="s">
        <v>2318</v>
      </c>
      <c r="G502" t="s">
        <v>2312</v>
      </c>
      <c r="H502" t="s">
        <v>2319</v>
      </c>
      <c r="J502" t="s">
        <v>2930</v>
      </c>
    </row>
    <row r="503" spans="1:10" x14ac:dyDescent="0.15">
      <c r="A503">
        <v>502</v>
      </c>
      <c r="B503" t="s">
        <v>414</v>
      </c>
      <c r="C503" t="s">
        <v>302</v>
      </c>
      <c r="D503" t="s">
        <v>2320</v>
      </c>
      <c r="E503" t="s">
        <v>2321</v>
      </c>
      <c r="F503" t="s">
        <v>2322</v>
      </c>
      <c r="G503" t="s">
        <v>1177</v>
      </c>
      <c r="H503" t="s">
        <v>2323</v>
      </c>
      <c r="J503" t="s">
        <v>2930</v>
      </c>
    </row>
    <row r="504" spans="1:10" x14ac:dyDescent="0.15">
      <c r="A504">
        <v>503</v>
      </c>
      <c r="B504" t="s">
        <v>414</v>
      </c>
      <c r="C504" t="s">
        <v>302</v>
      </c>
      <c r="D504" t="s">
        <v>2324</v>
      </c>
      <c r="E504" t="s">
        <v>2325</v>
      </c>
      <c r="F504" t="s">
        <v>2326</v>
      </c>
      <c r="G504" t="s">
        <v>846</v>
      </c>
      <c r="H504" t="s">
        <v>2327</v>
      </c>
      <c r="J504" t="s">
        <v>2930</v>
      </c>
    </row>
    <row r="505" spans="1:10" x14ac:dyDescent="0.15">
      <c r="A505">
        <v>504</v>
      </c>
      <c r="B505" t="s">
        <v>414</v>
      </c>
      <c r="C505" t="s">
        <v>302</v>
      </c>
      <c r="D505" t="s">
        <v>2328</v>
      </c>
      <c r="E505" t="s">
        <v>2329</v>
      </c>
      <c r="F505" t="s">
        <v>2330</v>
      </c>
      <c r="G505" t="s">
        <v>2331</v>
      </c>
      <c r="H505" t="s">
        <v>1895</v>
      </c>
      <c r="J505" t="s">
        <v>2930</v>
      </c>
    </row>
    <row r="506" spans="1:10" x14ac:dyDescent="0.15">
      <c r="A506">
        <v>505</v>
      </c>
      <c r="B506" t="s">
        <v>414</v>
      </c>
      <c r="C506" t="s">
        <v>302</v>
      </c>
      <c r="D506" t="s">
        <v>2332</v>
      </c>
      <c r="E506" t="s">
        <v>2333</v>
      </c>
      <c r="F506" t="s">
        <v>2334</v>
      </c>
      <c r="G506" t="s">
        <v>1177</v>
      </c>
      <c r="H506" t="s">
        <v>2335</v>
      </c>
      <c r="J506" t="s">
        <v>2930</v>
      </c>
    </row>
    <row r="507" spans="1:10" x14ac:dyDescent="0.15">
      <c r="A507">
        <v>506</v>
      </c>
      <c r="B507" t="s">
        <v>414</v>
      </c>
      <c r="C507" t="s">
        <v>302</v>
      </c>
      <c r="D507" t="s">
        <v>2336</v>
      </c>
      <c r="E507" t="s">
        <v>2337</v>
      </c>
      <c r="F507" t="s">
        <v>2338</v>
      </c>
      <c r="G507" t="s">
        <v>468</v>
      </c>
      <c r="H507" t="s">
        <v>2339</v>
      </c>
      <c r="J507" t="s">
        <v>2930</v>
      </c>
    </row>
    <row r="508" spans="1:10" x14ac:dyDescent="0.15">
      <c r="A508">
        <v>507</v>
      </c>
      <c r="B508" t="s">
        <v>414</v>
      </c>
      <c r="C508" t="s">
        <v>302</v>
      </c>
      <c r="D508" t="s">
        <v>2340</v>
      </c>
      <c r="E508" t="s">
        <v>2341</v>
      </c>
      <c r="F508" t="s">
        <v>2342</v>
      </c>
      <c r="G508" t="s">
        <v>2312</v>
      </c>
      <c r="H508" t="s">
        <v>2343</v>
      </c>
      <c r="J508" t="s">
        <v>2930</v>
      </c>
    </row>
    <row r="509" spans="1:10" x14ac:dyDescent="0.15">
      <c r="A509">
        <v>508</v>
      </c>
      <c r="B509" t="s">
        <v>414</v>
      </c>
      <c r="C509" t="s">
        <v>302</v>
      </c>
      <c r="D509" t="s">
        <v>2344</v>
      </c>
      <c r="E509" t="s">
        <v>2345</v>
      </c>
      <c r="F509" t="s">
        <v>2346</v>
      </c>
      <c r="G509" t="s">
        <v>1177</v>
      </c>
      <c r="H509" t="s">
        <v>2347</v>
      </c>
      <c r="J509" t="s">
        <v>2930</v>
      </c>
    </row>
    <row r="510" spans="1:10" x14ac:dyDescent="0.15">
      <c r="A510">
        <v>509</v>
      </c>
      <c r="B510" t="s">
        <v>414</v>
      </c>
      <c r="C510" t="s">
        <v>302</v>
      </c>
      <c r="D510" t="s">
        <v>2348</v>
      </c>
      <c r="E510" t="s">
        <v>2349</v>
      </c>
      <c r="F510" t="s">
        <v>2350</v>
      </c>
      <c r="G510" t="s">
        <v>779</v>
      </c>
      <c r="H510" t="s">
        <v>2351</v>
      </c>
      <c r="J510" t="s">
        <v>2930</v>
      </c>
    </row>
    <row r="511" spans="1:10" x14ac:dyDescent="0.15">
      <c r="A511">
        <v>510</v>
      </c>
      <c r="B511" t="s">
        <v>414</v>
      </c>
      <c r="C511" t="s">
        <v>302</v>
      </c>
      <c r="D511" t="s">
        <v>2352</v>
      </c>
      <c r="E511" t="s">
        <v>2353</v>
      </c>
      <c r="F511" t="s">
        <v>2354</v>
      </c>
      <c r="G511" t="s">
        <v>535</v>
      </c>
      <c r="H511" t="s">
        <v>2355</v>
      </c>
      <c r="J511" t="s">
        <v>2930</v>
      </c>
    </row>
    <row r="512" spans="1:10" x14ac:dyDescent="0.15">
      <c r="A512">
        <v>511</v>
      </c>
      <c r="B512" t="s">
        <v>414</v>
      </c>
      <c r="C512" t="s">
        <v>302</v>
      </c>
      <c r="D512" t="s">
        <v>2356</v>
      </c>
      <c r="E512" t="s">
        <v>2357</v>
      </c>
      <c r="F512" t="s">
        <v>2358</v>
      </c>
      <c r="G512" t="s">
        <v>2359</v>
      </c>
      <c r="H512" t="s">
        <v>2360</v>
      </c>
      <c r="J512" t="s">
        <v>2930</v>
      </c>
    </row>
    <row r="513" spans="1:10" x14ac:dyDescent="0.15">
      <c r="A513">
        <v>512</v>
      </c>
      <c r="B513" t="s">
        <v>414</v>
      </c>
      <c r="C513" t="s">
        <v>302</v>
      </c>
      <c r="D513" t="s">
        <v>2361</v>
      </c>
      <c r="E513" t="s">
        <v>2362</v>
      </c>
      <c r="F513" t="s">
        <v>2363</v>
      </c>
      <c r="G513" t="s">
        <v>468</v>
      </c>
      <c r="H513" t="s">
        <v>2364</v>
      </c>
      <c r="J513" t="s">
        <v>2930</v>
      </c>
    </row>
    <row r="514" spans="1:10" x14ac:dyDescent="0.15">
      <c r="A514">
        <v>513</v>
      </c>
      <c r="B514" t="s">
        <v>414</v>
      </c>
      <c r="C514" t="s">
        <v>302</v>
      </c>
      <c r="D514" t="s">
        <v>2365</v>
      </c>
      <c r="E514" t="s">
        <v>2366</v>
      </c>
      <c r="F514" t="s">
        <v>2367</v>
      </c>
      <c r="G514" t="s">
        <v>428</v>
      </c>
      <c r="H514" t="s">
        <v>2368</v>
      </c>
      <c r="J514" t="s">
        <v>2930</v>
      </c>
    </row>
    <row r="515" spans="1:10" x14ac:dyDescent="0.15">
      <c r="A515">
        <v>514</v>
      </c>
      <c r="B515" t="s">
        <v>414</v>
      </c>
      <c r="C515" t="s">
        <v>302</v>
      </c>
      <c r="D515" t="s">
        <v>2369</v>
      </c>
      <c r="E515" t="s">
        <v>2370</v>
      </c>
      <c r="F515" t="s">
        <v>2371</v>
      </c>
      <c r="G515" t="s">
        <v>2220</v>
      </c>
      <c r="H515" t="s">
        <v>2372</v>
      </c>
      <c r="J515" t="s">
        <v>2930</v>
      </c>
    </row>
    <row r="516" spans="1:10" x14ac:dyDescent="0.15">
      <c r="A516">
        <v>515</v>
      </c>
      <c r="B516" t="s">
        <v>414</v>
      </c>
      <c r="C516" t="s">
        <v>302</v>
      </c>
      <c r="D516" t="s">
        <v>2373</v>
      </c>
      <c r="E516" t="s">
        <v>2374</v>
      </c>
      <c r="F516" t="s">
        <v>2375</v>
      </c>
      <c r="G516" t="s">
        <v>608</v>
      </c>
      <c r="H516" t="s">
        <v>2376</v>
      </c>
      <c r="J516" t="s">
        <v>2930</v>
      </c>
    </row>
    <row r="517" spans="1:10" x14ac:dyDescent="0.15">
      <c r="A517">
        <v>516</v>
      </c>
      <c r="B517" t="s">
        <v>414</v>
      </c>
      <c r="C517" t="s">
        <v>302</v>
      </c>
      <c r="D517" t="s">
        <v>2377</v>
      </c>
      <c r="E517" t="s">
        <v>2378</v>
      </c>
      <c r="F517" t="s">
        <v>2379</v>
      </c>
      <c r="G517" t="s">
        <v>468</v>
      </c>
      <c r="H517" t="s">
        <v>1237</v>
      </c>
      <c r="J517" t="s">
        <v>2930</v>
      </c>
    </row>
    <row r="518" spans="1:10" x14ac:dyDescent="0.15">
      <c r="A518">
        <v>517</v>
      </c>
      <c r="B518" t="s">
        <v>414</v>
      </c>
      <c r="C518" t="s">
        <v>302</v>
      </c>
      <c r="D518" t="s">
        <v>2380</v>
      </c>
      <c r="E518" t="s">
        <v>2378</v>
      </c>
      <c r="F518" t="s">
        <v>2381</v>
      </c>
      <c r="G518" t="s">
        <v>1041</v>
      </c>
      <c r="H518" t="s">
        <v>2382</v>
      </c>
      <c r="J518" t="s">
        <v>2930</v>
      </c>
    </row>
    <row r="519" spans="1:10" x14ac:dyDescent="0.15">
      <c r="A519">
        <v>518</v>
      </c>
      <c r="B519" t="s">
        <v>414</v>
      </c>
      <c r="C519" t="s">
        <v>302</v>
      </c>
      <c r="D519" t="s">
        <v>2383</v>
      </c>
      <c r="E519" t="s">
        <v>2384</v>
      </c>
      <c r="F519" t="s">
        <v>2385</v>
      </c>
      <c r="G519" t="s">
        <v>1406</v>
      </c>
      <c r="H519" t="s">
        <v>2386</v>
      </c>
      <c r="J519" t="s">
        <v>2930</v>
      </c>
    </row>
    <row r="520" spans="1:10" x14ac:dyDescent="0.15">
      <c r="A520">
        <v>519</v>
      </c>
      <c r="B520" t="s">
        <v>414</v>
      </c>
      <c r="C520" t="s">
        <v>302</v>
      </c>
      <c r="D520" t="s">
        <v>2387</v>
      </c>
      <c r="E520" t="s">
        <v>2388</v>
      </c>
      <c r="F520" t="s">
        <v>2389</v>
      </c>
      <c r="G520" t="s">
        <v>1297</v>
      </c>
      <c r="J520" t="s">
        <v>2930</v>
      </c>
    </row>
    <row r="521" spans="1:10" x14ac:dyDescent="0.15">
      <c r="A521">
        <v>520</v>
      </c>
      <c r="B521" t="s">
        <v>414</v>
      </c>
      <c r="C521" t="s">
        <v>302</v>
      </c>
      <c r="D521" t="s">
        <v>2390</v>
      </c>
      <c r="E521" t="s">
        <v>2388</v>
      </c>
      <c r="F521" t="s">
        <v>2391</v>
      </c>
      <c r="G521" t="s">
        <v>608</v>
      </c>
      <c r="J521" t="s">
        <v>2930</v>
      </c>
    </row>
    <row r="522" spans="1:10" x14ac:dyDescent="0.15">
      <c r="A522">
        <v>521</v>
      </c>
      <c r="B522" t="s">
        <v>414</v>
      </c>
      <c r="C522" t="s">
        <v>302</v>
      </c>
      <c r="D522" t="s">
        <v>2392</v>
      </c>
      <c r="E522" t="s">
        <v>2393</v>
      </c>
      <c r="F522" t="s">
        <v>2394</v>
      </c>
      <c r="G522" t="s">
        <v>535</v>
      </c>
      <c r="H522" t="s">
        <v>2395</v>
      </c>
      <c r="J522" t="s">
        <v>2930</v>
      </c>
    </row>
    <row r="523" spans="1:10" x14ac:dyDescent="0.15">
      <c r="A523">
        <v>522</v>
      </c>
      <c r="B523" t="s">
        <v>414</v>
      </c>
      <c r="C523" t="s">
        <v>302</v>
      </c>
      <c r="D523" t="s">
        <v>2396</v>
      </c>
      <c r="E523" t="s">
        <v>2397</v>
      </c>
      <c r="F523" t="s">
        <v>2398</v>
      </c>
      <c r="G523" t="s">
        <v>792</v>
      </c>
      <c r="H523" t="s">
        <v>2399</v>
      </c>
      <c r="J523" t="s">
        <v>2930</v>
      </c>
    </row>
    <row r="524" spans="1:10" x14ac:dyDescent="0.15">
      <c r="A524">
        <v>523</v>
      </c>
      <c r="B524" t="s">
        <v>414</v>
      </c>
      <c r="C524" t="s">
        <v>302</v>
      </c>
      <c r="D524" t="s">
        <v>2400</v>
      </c>
      <c r="E524" t="s">
        <v>2401</v>
      </c>
      <c r="F524" t="s">
        <v>2402</v>
      </c>
      <c r="G524" t="s">
        <v>433</v>
      </c>
      <c r="H524" t="s">
        <v>2403</v>
      </c>
      <c r="J524" t="s">
        <v>2930</v>
      </c>
    </row>
    <row r="525" spans="1:10" x14ac:dyDescent="0.15">
      <c r="A525">
        <v>524</v>
      </c>
      <c r="B525" t="s">
        <v>414</v>
      </c>
      <c r="C525" t="s">
        <v>302</v>
      </c>
      <c r="D525" t="s">
        <v>2404</v>
      </c>
      <c r="E525" t="s">
        <v>2405</v>
      </c>
      <c r="F525" t="s">
        <v>2406</v>
      </c>
      <c r="G525" t="s">
        <v>473</v>
      </c>
      <c r="J525" t="s">
        <v>2930</v>
      </c>
    </row>
    <row r="526" spans="1:10" x14ac:dyDescent="0.15">
      <c r="A526">
        <v>525</v>
      </c>
      <c r="B526" t="s">
        <v>414</v>
      </c>
      <c r="C526" t="s">
        <v>302</v>
      </c>
      <c r="D526" t="s">
        <v>2407</v>
      </c>
      <c r="E526" t="s">
        <v>2408</v>
      </c>
      <c r="F526" t="s">
        <v>2409</v>
      </c>
      <c r="G526" t="s">
        <v>554</v>
      </c>
      <c r="J526" t="s">
        <v>2930</v>
      </c>
    </row>
    <row r="527" spans="1:10" x14ac:dyDescent="0.15">
      <c r="A527">
        <v>526</v>
      </c>
      <c r="B527" t="s">
        <v>414</v>
      </c>
      <c r="C527" t="s">
        <v>302</v>
      </c>
      <c r="D527" t="s">
        <v>2410</v>
      </c>
      <c r="E527" t="s">
        <v>2411</v>
      </c>
      <c r="F527" t="s">
        <v>2412</v>
      </c>
      <c r="G527" t="s">
        <v>779</v>
      </c>
      <c r="J527" t="s">
        <v>2930</v>
      </c>
    </row>
    <row r="528" spans="1:10" x14ac:dyDescent="0.15">
      <c r="A528">
        <v>527</v>
      </c>
      <c r="B528" t="s">
        <v>414</v>
      </c>
      <c r="C528" t="s">
        <v>302</v>
      </c>
      <c r="D528" t="s">
        <v>2413</v>
      </c>
      <c r="E528" t="s">
        <v>2414</v>
      </c>
      <c r="F528" t="s">
        <v>2415</v>
      </c>
      <c r="G528" t="s">
        <v>448</v>
      </c>
      <c r="H528" t="s">
        <v>2416</v>
      </c>
      <c r="J528" t="s">
        <v>2930</v>
      </c>
    </row>
    <row r="529" spans="1:10" x14ac:dyDescent="0.15">
      <c r="A529">
        <v>528</v>
      </c>
      <c r="B529" t="s">
        <v>414</v>
      </c>
      <c r="C529" t="s">
        <v>302</v>
      </c>
      <c r="D529" t="s">
        <v>2417</v>
      </c>
      <c r="E529" t="s">
        <v>2418</v>
      </c>
      <c r="F529" t="s">
        <v>2419</v>
      </c>
      <c r="G529" t="s">
        <v>443</v>
      </c>
      <c r="J529" t="s">
        <v>2930</v>
      </c>
    </row>
    <row r="530" spans="1:10" x14ac:dyDescent="0.15">
      <c r="A530">
        <v>529</v>
      </c>
      <c r="B530" t="s">
        <v>414</v>
      </c>
      <c r="C530" t="s">
        <v>302</v>
      </c>
      <c r="D530" t="s">
        <v>2420</v>
      </c>
      <c r="E530" t="s">
        <v>2421</v>
      </c>
      <c r="F530" t="s">
        <v>2422</v>
      </c>
      <c r="G530" t="s">
        <v>779</v>
      </c>
      <c r="H530" t="s">
        <v>2423</v>
      </c>
      <c r="J530" t="s">
        <v>2930</v>
      </c>
    </row>
    <row r="531" spans="1:10" x14ac:dyDescent="0.15">
      <c r="A531">
        <v>530</v>
      </c>
      <c r="B531" t="s">
        <v>414</v>
      </c>
      <c r="C531" t="s">
        <v>302</v>
      </c>
      <c r="D531" t="s">
        <v>2424</v>
      </c>
      <c r="E531" t="s">
        <v>2425</v>
      </c>
      <c r="F531" t="s">
        <v>2426</v>
      </c>
      <c r="G531" t="s">
        <v>2427</v>
      </c>
      <c r="J531" t="s">
        <v>2930</v>
      </c>
    </row>
    <row r="532" spans="1:10" x14ac:dyDescent="0.15">
      <c r="A532">
        <v>531</v>
      </c>
      <c r="B532" t="s">
        <v>414</v>
      </c>
      <c r="C532" t="s">
        <v>302</v>
      </c>
      <c r="D532" t="s">
        <v>2428</v>
      </c>
      <c r="E532" t="s">
        <v>2429</v>
      </c>
      <c r="F532" t="s">
        <v>2430</v>
      </c>
      <c r="G532" t="s">
        <v>468</v>
      </c>
      <c r="H532" t="s">
        <v>2431</v>
      </c>
      <c r="J532" t="s">
        <v>2930</v>
      </c>
    </row>
    <row r="533" spans="1:10" x14ac:dyDescent="0.15">
      <c r="A533">
        <v>532</v>
      </c>
      <c r="B533" t="s">
        <v>414</v>
      </c>
      <c r="C533" t="s">
        <v>302</v>
      </c>
      <c r="D533" t="s">
        <v>2432</v>
      </c>
      <c r="E533" t="s">
        <v>2433</v>
      </c>
      <c r="F533" t="s">
        <v>2434</v>
      </c>
      <c r="G533" t="s">
        <v>608</v>
      </c>
      <c r="H533" t="s">
        <v>2435</v>
      </c>
      <c r="J533" t="s">
        <v>2930</v>
      </c>
    </row>
    <row r="534" spans="1:10" x14ac:dyDescent="0.15">
      <c r="A534">
        <v>533</v>
      </c>
      <c r="B534" t="s">
        <v>414</v>
      </c>
      <c r="C534" t="s">
        <v>302</v>
      </c>
      <c r="D534" t="s">
        <v>2436</v>
      </c>
      <c r="E534" t="s">
        <v>2437</v>
      </c>
      <c r="F534" t="s">
        <v>2438</v>
      </c>
      <c r="G534" t="s">
        <v>428</v>
      </c>
      <c r="H534" t="s">
        <v>2439</v>
      </c>
      <c r="J534" t="s">
        <v>2930</v>
      </c>
    </row>
    <row r="535" spans="1:10" x14ac:dyDescent="0.15">
      <c r="A535">
        <v>534</v>
      </c>
      <c r="B535" t="s">
        <v>414</v>
      </c>
      <c r="C535" t="s">
        <v>302</v>
      </c>
      <c r="D535" t="s">
        <v>2440</v>
      </c>
      <c r="E535" t="s">
        <v>2441</v>
      </c>
      <c r="F535" t="s">
        <v>2442</v>
      </c>
      <c r="G535" t="s">
        <v>505</v>
      </c>
      <c r="J535" t="s">
        <v>2930</v>
      </c>
    </row>
    <row r="536" spans="1:10" x14ac:dyDescent="0.15">
      <c r="A536">
        <v>535</v>
      </c>
      <c r="B536" t="s">
        <v>414</v>
      </c>
      <c r="C536" t="s">
        <v>302</v>
      </c>
      <c r="D536" t="s">
        <v>2443</v>
      </c>
      <c r="E536" t="s">
        <v>2444</v>
      </c>
      <c r="F536" t="s">
        <v>2445</v>
      </c>
      <c r="G536" t="s">
        <v>779</v>
      </c>
      <c r="J536" t="s">
        <v>2930</v>
      </c>
    </row>
    <row r="537" spans="1:10" x14ac:dyDescent="0.15">
      <c r="A537">
        <v>536</v>
      </c>
      <c r="B537" t="s">
        <v>414</v>
      </c>
      <c r="C537" t="s">
        <v>302</v>
      </c>
      <c r="D537" t="s">
        <v>2446</v>
      </c>
      <c r="E537" t="s">
        <v>2444</v>
      </c>
      <c r="F537" t="s">
        <v>2447</v>
      </c>
      <c r="G537" t="s">
        <v>592</v>
      </c>
      <c r="H537" t="s">
        <v>2448</v>
      </c>
      <c r="J537" t="s">
        <v>2930</v>
      </c>
    </row>
    <row r="538" spans="1:10" x14ac:dyDescent="0.15">
      <c r="A538">
        <v>537</v>
      </c>
      <c r="B538" t="s">
        <v>414</v>
      </c>
      <c r="C538" t="s">
        <v>302</v>
      </c>
      <c r="D538" t="s">
        <v>2449</v>
      </c>
      <c r="E538" t="s">
        <v>2450</v>
      </c>
      <c r="F538" t="s">
        <v>2451</v>
      </c>
      <c r="G538" t="s">
        <v>608</v>
      </c>
      <c r="H538" t="s">
        <v>2452</v>
      </c>
      <c r="J538" t="s">
        <v>2930</v>
      </c>
    </row>
    <row r="539" spans="1:10" x14ac:dyDescent="0.15">
      <c r="A539">
        <v>538</v>
      </c>
      <c r="B539" t="s">
        <v>414</v>
      </c>
      <c r="C539" t="s">
        <v>302</v>
      </c>
      <c r="D539" t="s">
        <v>2453</v>
      </c>
      <c r="E539" t="s">
        <v>2454</v>
      </c>
      <c r="F539" t="s">
        <v>2455</v>
      </c>
      <c r="G539" t="s">
        <v>938</v>
      </c>
      <c r="H539" t="s">
        <v>2456</v>
      </c>
      <c r="J539" t="s">
        <v>2930</v>
      </c>
    </row>
    <row r="540" spans="1:10" x14ac:dyDescent="0.15">
      <c r="A540">
        <v>539</v>
      </c>
      <c r="B540" t="s">
        <v>414</v>
      </c>
      <c r="C540" t="s">
        <v>302</v>
      </c>
      <c r="D540" t="s">
        <v>2457</v>
      </c>
      <c r="E540" t="s">
        <v>2458</v>
      </c>
      <c r="F540" t="s">
        <v>2459</v>
      </c>
      <c r="G540" t="s">
        <v>779</v>
      </c>
      <c r="H540" t="s">
        <v>2460</v>
      </c>
      <c r="J540" t="s">
        <v>2930</v>
      </c>
    </row>
    <row r="541" spans="1:10" x14ac:dyDescent="0.15">
      <c r="A541">
        <v>540</v>
      </c>
      <c r="B541" t="s">
        <v>414</v>
      </c>
      <c r="C541" t="s">
        <v>302</v>
      </c>
      <c r="D541" t="s">
        <v>2461</v>
      </c>
      <c r="E541" t="s">
        <v>2462</v>
      </c>
      <c r="F541" t="s">
        <v>2463</v>
      </c>
      <c r="G541" t="s">
        <v>608</v>
      </c>
      <c r="H541" t="s">
        <v>2464</v>
      </c>
      <c r="J541" t="s">
        <v>2930</v>
      </c>
    </row>
    <row r="542" spans="1:10" x14ac:dyDescent="0.15">
      <c r="A542">
        <v>541</v>
      </c>
      <c r="B542" t="s">
        <v>414</v>
      </c>
      <c r="C542" t="s">
        <v>302</v>
      </c>
      <c r="D542" t="s">
        <v>2465</v>
      </c>
      <c r="E542" t="s">
        <v>2466</v>
      </c>
      <c r="F542" t="s">
        <v>2467</v>
      </c>
      <c r="G542" t="s">
        <v>625</v>
      </c>
      <c r="J542" t="s">
        <v>2930</v>
      </c>
    </row>
    <row r="543" spans="1:10" x14ac:dyDescent="0.15">
      <c r="A543">
        <v>542</v>
      </c>
      <c r="B543" t="s">
        <v>414</v>
      </c>
      <c r="C543" t="s">
        <v>302</v>
      </c>
      <c r="D543" t="s">
        <v>2468</v>
      </c>
      <c r="E543" t="s">
        <v>2469</v>
      </c>
      <c r="F543" t="s">
        <v>2470</v>
      </c>
      <c r="G543" t="s">
        <v>505</v>
      </c>
      <c r="H543" t="s">
        <v>2471</v>
      </c>
      <c r="J543" t="s">
        <v>2930</v>
      </c>
    </row>
    <row r="544" spans="1:10" x14ac:dyDescent="0.15">
      <c r="A544">
        <v>543</v>
      </c>
      <c r="B544" t="s">
        <v>414</v>
      </c>
      <c r="C544" t="s">
        <v>302</v>
      </c>
      <c r="D544" t="s">
        <v>2472</v>
      </c>
      <c r="E544" t="s">
        <v>2473</v>
      </c>
      <c r="F544" t="s">
        <v>2474</v>
      </c>
      <c r="G544" t="s">
        <v>473</v>
      </c>
      <c r="H544" t="s">
        <v>2475</v>
      </c>
      <c r="J544" t="s">
        <v>2930</v>
      </c>
    </row>
    <row r="545" spans="1:10" x14ac:dyDescent="0.15">
      <c r="A545">
        <v>544</v>
      </c>
      <c r="B545" t="s">
        <v>414</v>
      </c>
      <c r="C545" t="s">
        <v>302</v>
      </c>
      <c r="D545" t="s">
        <v>2476</v>
      </c>
      <c r="E545" t="s">
        <v>2477</v>
      </c>
      <c r="F545" t="s">
        <v>2478</v>
      </c>
      <c r="G545" t="s">
        <v>443</v>
      </c>
      <c r="H545" t="s">
        <v>2479</v>
      </c>
      <c r="J545" t="s">
        <v>2930</v>
      </c>
    </row>
    <row r="546" spans="1:10" x14ac:dyDescent="0.15">
      <c r="A546">
        <v>545</v>
      </c>
      <c r="B546" t="s">
        <v>414</v>
      </c>
      <c r="C546" t="s">
        <v>302</v>
      </c>
      <c r="D546" t="s">
        <v>2480</v>
      </c>
      <c r="E546" t="s">
        <v>2481</v>
      </c>
      <c r="F546" t="s">
        <v>2482</v>
      </c>
      <c r="G546" t="s">
        <v>592</v>
      </c>
      <c r="J546" t="s">
        <v>2930</v>
      </c>
    </row>
    <row r="547" spans="1:10" x14ac:dyDescent="0.15">
      <c r="A547">
        <v>546</v>
      </c>
      <c r="B547" t="s">
        <v>414</v>
      </c>
      <c r="C547" t="s">
        <v>302</v>
      </c>
      <c r="D547" t="s">
        <v>2483</v>
      </c>
      <c r="E547" t="s">
        <v>2484</v>
      </c>
      <c r="F547" t="s">
        <v>2485</v>
      </c>
      <c r="G547" t="s">
        <v>567</v>
      </c>
      <c r="H547" t="s">
        <v>2486</v>
      </c>
      <c r="J547" t="s">
        <v>2930</v>
      </c>
    </row>
    <row r="548" spans="1:10" x14ac:dyDescent="0.15">
      <c r="A548">
        <v>547</v>
      </c>
      <c r="B548" t="s">
        <v>414</v>
      </c>
      <c r="C548" t="s">
        <v>302</v>
      </c>
      <c r="D548" t="s">
        <v>2487</v>
      </c>
      <c r="E548" t="s">
        <v>2488</v>
      </c>
      <c r="F548" t="s">
        <v>2489</v>
      </c>
      <c r="G548" t="s">
        <v>530</v>
      </c>
      <c r="H548" t="s">
        <v>2490</v>
      </c>
      <c r="J548" t="s">
        <v>2930</v>
      </c>
    </row>
    <row r="549" spans="1:10" x14ac:dyDescent="0.15">
      <c r="A549">
        <v>548</v>
      </c>
      <c r="B549" t="s">
        <v>414</v>
      </c>
      <c r="C549" t="s">
        <v>302</v>
      </c>
      <c r="D549" t="s">
        <v>2491</v>
      </c>
      <c r="E549" t="s">
        <v>2492</v>
      </c>
      <c r="F549" t="s">
        <v>2493</v>
      </c>
      <c r="G549" t="s">
        <v>2494</v>
      </c>
      <c r="H549" t="s">
        <v>2495</v>
      </c>
      <c r="J549" t="s">
        <v>2930</v>
      </c>
    </row>
    <row r="550" spans="1:10" x14ac:dyDescent="0.15">
      <c r="A550">
        <v>549</v>
      </c>
      <c r="B550" t="s">
        <v>414</v>
      </c>
      <c r="C550" t="s">
        <v>302</v>
      </c>
      <c r="D550" t="s">
        <v>2496</v>
      </c>
      <c r="E550" t="s">
        <v>2497</v>
      </c>
      <c r="F550" t="s">
        <v>2498</v>
      </c>
      <c r="G550" t="s">
        <v>428</v>
      </c>
      <c r="J550" t="s">
        <v>2930</v>
      </c>
    </row>
    <row r="551" spans="1:10" x14ac:dyDescent="0.15">
      <c r="A551">
        <v>550</v>
      </c>
      <c r="B551" t="s">
        <v>414</v>
      </c>
      <c r="C551" t="s">
        <v>302</v>
      </c>
      <c r="D551" t="s">
        <v>2499</v>
      </c>
      <c r="E551" t="s">
        <v>2500</v>
      </c>
      <c r="F551" t="s">
        <v>2501</v>
      </c>
      <c r="G551" t="s">
        <v>625</v>
      </c>
      <c r="H551" t="s">
        <v>2502</v>
      </c>
      <c r="J551" t="s">
        <v>2930</v>
      </c>
    </row>
    <row r="552" spans="1:10" x14ac:dyDescent="0.15">
      <c r="A552">
        <v>551</v>
      </c>
      <c r="B552" t="s">
        <v>414</v>
      </c>
      <c r="C552" t="s">
        <v>302</v>
      </c>
      <c r="D552" t="s">
        <v>2503</v>
      </c>
      <c r="E552" t="s">
        <v>2504</v>
      </c>
      <c r="F552" t="s">
        <v>2505</v>
      </c>
      <c r="G552" t="s">
        <v>433</v>
      </c>
      <c r="J552" t="s">
        <v>2930</v>
      </c>
    </row>
    <row r="553" spans="1:10" x14ac:dyDescent="0.15">
      <c r="A553">
        <v>552</v>
      </c>
      <c r="B553" t="s">
        <v>414</v>
      </c>
      <c r="C553" t="s">
        <v>302</v>
      </c>
      <c r="D553" t="s">
        <v>2506</v>
      </c>
      <c r="E553" t="s">
        <v>2507</v>
      </c>
      <c r="F553" t="s">
        <v>2508</v>
      </c>
      <c r="G553" t="s">
        <v>468</v>
      </c>
      <c r="H553" t="s">
        <v>2509</v>
      </c>
      <c r="J553" t="s">
        <v>2930</v>
      </c>
    </row>
    <row r="554" spans="1:10" x14ac:dyDescent="0.15">
      <c r="A554">
        <v>553</v>
      </c>
      <c r="B554" t="s">
        <v>414</v>
      </c>
      <c r="C554" t="s">
        <v>302</v>
      </c>
      <c r="D554" t="s">
        <v>2510</v>
      </c>
      <c r="E554" t="s">
        <v>2511</v>
      </c>
      <c r="F554" t="s">
        <v>2512</v>
      </c>
      <c r="G554" t="s">
        <v>2228</v>
      </c>
      <c r="J554" t="s">
        <v>2930</v>
      </c>
    </row>
    <row r="555" spans="1:10" x14ac:dyDescent="0.15">
      <c r="A555">
        <v>554</v>
      </c>
      <c r="B555" t="s">
        <v>414</v>
      </c>
      <c r="C555" t="s">
        <v>302</v>
      </c>
      <c r="D555" t="s">
        <v>2513</v>
      </c>
      <c r="E555" t="s">
        <v>2514</v>
      </c>
      <c r="F555" t="s">
        <v>2515</v>
      </c>
      <c r="G555" t="s">
        <v>530</v>
      </c>
      <c r="H555" t="s">
        <v>2516</v>
      </c>
      <c r="J555" t="s">
        <v>2930</v>
      </c>
    </row>
    <row r="556" spans="1:10" x14ac:dyDescent="0.15">
      <c r="A556">
        <v>555</v>
      </c>
      <c r="B556" t="s">
        <v>414</v>
      </c>
      <c r="C556" t="s">
        <v>302</v>
      </c>
      <c r="D556" t="s">
        <v>2517</v>
      </c>
      <c r="E556" t="s">
        <v>2518</v>
      </c>
      <c r="F556" t="s">
        <v>2519</v>
      </c>
      <c r="G556" t="s">
        <v>1288</v>
      </c>
      <c r="J556" t="s">
        <v>2930</v>
      </c>
    </row>
    <row r="557" spans="1:10" x14ac:dyDescent="0.15">
      <c r="A557">
        <v>556</v>
      </c>
      <c r="B557" t="s">
        <v>414</v>
      </c>
      <c r="C557" t="s">
        <v>302</v>
      </c>
      <c r="D557" t="s">
        <v>2520</v>
      </c>
      <c r="E557" t="s">
        <v>2521</v>
      </c>
      <c r="F557" t="s">
        <v>2522</v>
      </c>
      <c r="G557" t="s">
        <v>518</v>
      </c>
      <c r="H557" t="s">
        <v>2523</v>
      </c>
      <c r="J557" t="s">
        <v>2930</v>
      </c>
    </row>
    <row r="558" spans="1:10" x14ac:dyDescent="0.15">
      <c r="A558">
        <v>557</v>
      </c>
      <c r="B558" t="s">
        <v>414</v>
      </c>
      <c r="C558" t="s">
        <v>302</v>
      </c>
      <c r="D558" t="s">
        <v>2524</v>
      </c>
      <c r="E558" t="s">
        <v>2525</v>
      </c>
      <c r="F558" t="s">
        <v>2526</v>
      </c>
      <c r="G558" t="s">
        <v>608</v>
      </c>
      <c r="J558" t="s">
        <v>2930</v>
      </c>
    </row>
    <row r="559" spans="1:10" x14ac:dyDescent="0.15">
      <c r="A559">
        <v>558</v>
      </c>
      <c r="B559" t="s">
        <v>414</v>
      </c>
      <c r="C559" t="s">
        <v>302</v>
      </c>
      <c r="D559" t="s">
        <v>2527</v>
      </c>
      <c r="E559" t="s">
        <v>2528</v>
      </c>
      <c r="F559" t="s">
        <v>2529</v>
      </c>
      <c r="G559" t="s">
        <v>473</v>
      </c>
      <c r="J559" t="s">
        <v>2930</v>
      </c>
    </row>
    <row r="560" spans="1:10" x14ac:dyDescent="0.15">
      <c r="A560">
        <v>559</v>
      </c>
      <c r="B560" t="s">
        <v>414</v>
      </c>
      <c r="C560" t="s">
        <v>302</v>
      </c>
      <c r="D560" t="s">
        <v>2530</v>
      </c>
      <c r="E560" t="s">
        <v>2531</v>
      </c>
      <c r="F560" t="s">
        <v>2532</v>
      </c>
      <c r="G560" t="s">
        <v>1391</v>
      </c>
      <c r="H560" t="s">
        <v>2533</v>
      </c>
      <c r="J560" t="s">
        <v>2930</v>
      </c>
    </row>
    <row r="561" spans="1:10" x14ac:dyDescent="0.15">
      <c r="A561">
        <v>560</v>
      </c>
      <c r="B561" t="s">
        <v>414</v>
      </c>
      <c r="C561" t="s">
        <v>302</v>
      </c>
      <c r="D561" t="s">
        <v>2534</v>
      </c>
      <c r="E561" t="s">
        <v>2535</v>
      </c>
      <c r="F561" t="s">
        <v>2536</v>
      </c>
      <c r="G561" t="s">
        <v>428</v>
      </c>
      <c r="H561" t="s">
        <v>2537</v>
      </c>
      <c r="J561" t="s">
        <v>2930</v>
      </c>
    </row>
    <row r="562" spans="1:10" x14ac:dyDescent="0.15">
      <c r="A562">
        <v>561</v>
      </c>
      <c r="B562" t="s">
        <v>414</v>
      </c>
      <c r="C562" t="s">
        <v>302</v>
      </c>
      <c r="D562" t="s">
        <v>2538</v>
      </c>
      <c r="E562" t="s">
        <v>2539</v>
      </c>
      <c r="F562" t="s">
        <v>2540</v>
      </c>
      <c r="G562" t="s">
        <v>608</v>
      </c>
      <c r="H562" t="s">
        <v>2541</v>
      </c>
      <c r="J562" t="s">
        <v>2930</v>
      </c>
    </row>
    <row r="563" spans="1:10" x14ac:dyDescent="0.15">
      <c r="A563">
        <v>562</v>
      </c>
      <c r="B563" t="s">
        <v>414</v>
      </c>
      <c r="C563" t="s">
        <v>302</v>
      </c>
      <c r="D563" t="s">
        <v>2542</v>
      </c>
      <c r="E563" t="s">
        <v>2543</v>
      </c>
      <c r="F563" t="s">
        <v>2544</v>
      </c>
      <c r="G563" t="s">
        <v>1036</v>
      </c>
      <c r="H563" t="s">
        <v>2545</v>
      </c>
      <c r="J563" t="s">
        <v>2930</v>
      </c>
    </row>
    <row r="564" spans="1:10" x14ac:dyDescent="0.15">
      <c r="A564">
        <v>563</v>
      </c>
      <c r="B564" t="s">
        <v>414</v>
      </c>
      <c r="C564" t="s">
        <v>302</v>
      </c>
      <c r="D564" t="s">
        <v>2546</v>
      </c>
      <c r="E564" t="s">
        <v>2547</v>
      </c>
      <c r="F564" t="s">
        <v>2548</v>
      </c>
      <c r="G564" t="s">
        <v>518</v>
      </c>
      <c r="H564" t="s">
        <v>2549</v>
      </c>
      <c r="J564" t="s">
        <v>2930</v>
      </c>
    </row>
    <row r="565" spans="1:10" x14ac:dyDescent="0.15">
      <c r="A565">
        <v>564</v>
      </c>
      <c r="B565" t="s">
        <v>414</v>
      </c>
      <c r="C565" t="s">
        <v>302</v>
      </c>
      <c r="D565" t="s">
        <v>2550</v>
      </c>
      <c r="E565" t="s">
        <v>2551</v>
      </c>
      <c r="F565" t="s">
        <v>2552</v>
      </c>
      <c r="G565" t="s">
        <v>518</v>
      </c>
      <c r="H565" t="s">
        <v>2553</v>
      </c>
      <c r="J565" t="s">
        <v>2930</v>
      </c>
    </row>
    <row r="566" spans="1:10" x14ac:dyDescent="0.15">
      <c r="A566">
        <v>565</v>
      </c>
      <c r="B566" t="s">
        <v>414</v>
      </c>
      <c r="C566" t="s">
        <v>302</v>
      </c>
      <c r="D566" t="s">
        <v>2554</v>
      </c>
      <c r="E566" t="s">
        <v>2555</v>
      </c>
      <c r="F566" t="s">
        <v>2556</v>
      </c>
      <c r="G566" t="s">
        <v>535</v>
      </c>
      <c r="J566" t="s">
        <v>2930</v>
      </c>
    </row>
    <row r="567" spans="1:10" x14ac:dyDescent="0.15">
      <c r="A567">
        <v>566</v>
      </c>
      <c r="B567" t="s">
        <v>414</v>
      </c>
      <c r="C567" t="s">
        <v>302</v>
      </c>
      <c r="D567" t="s">
        <v>2557</v>
      </c>
      <c r="E567" t="s">
        <v>2558</v>
      </c>
      <c r="F567" t="s">
        <v>2559</v>
      </c>
      <c r="G567" t="s">
        <v>1859</v>
      </c>
      <c r="H567" t="s">
        <v>2560</v>
      </c>
      <c r="J567" t="s">
        <v>2930</v>
      </c>
    </row>
    <row r="568" spans="1:10" x14ac:dyDescent="0.15">
      <c r="A568">
        <v>567</v>
      </c>
      <c r="B568" t="s">
        <v>414</v>
      </c>
      <c r="C568" t="s">
        <v>302</v>
      </c>
      <c r="D568" t="s">
        <v>2561</v>
      </c>
      <c r="E568" t="s">
        <v>2562</v>
      </c>
      <c r="F568" t="s">
        <v>2563</v>
      </c>
      <c r="G568" t="s">
        <v>540</v>
      </c>
      <c r="J568" t="s">
        <v>2930</v>
      </c>
    </row>
    <row r="569" spans="1:10" x14ac:dyDescent="0.15">
      <c r="A569">
        <v>568</v>
      </c>
      <c r="B569" t="s">
        <v>414</v>
      </c>
      <c r="C569" t="s">
        <v>302</v>
      </c>
      <c r="D569" t="s">
        <v>2564</v>
      </c>
      <c r="E569" t="s">
        <v>2565</v>
      </c>
      <c r="F569" t="s">
        <v>2566</v>
      </c>
      <c r="G569" t="s">
        <v>581</v>
      </c>
      <c r="H569" t="s">
        <v>2567</v>
      </c>
      <c r="J569" t="s">
        <v>2930</v>
      </c>
    </row>
    <row r="570" spans="1:10" x14ac:dyDescent="0.15">
      <c r="A570">
        <v>569</v>
      </c>
      <c r="B570" t="s">
        <v>414</v>
      </c>
      <c r="C570" t="s">
        <v>302</v>
      </c>
      <c r="D570" t="s">
        <v>2568</v>
      </c>
      <c r="E570" t="s">
        <v>2569</v>
      </c>
      <c r="F570" t="s">
        <v>2570</v>
      </c>
      <c r="G570" t="s">
        <v>540</v>
      </c>
      <c r="H570" t="s">
        <v>2571</v>
      </c>
      <c r="J570" t="s">
        <v>2930</v>
      </c>
    </row>
    <row r="571" spans="1:10" x14ac:dyDescent="0.15">
      <c r="A571">
        <v>570</v>
      </c>
      <c r="B571" t="s">
        <v>414</v>
      </c>
      <c r="C571" t="s">
        <v>302</v>
      </c>
      <c r="D571" t="s">
        <v>2572</v>
      </c>
      <c r="E571" t="s">
        <v>2573</v>
      </c>
      <c r="F571" t="s">
        <v>2574</v>
      </c>
      <c r="G571" t="s">
        <v>2575</v>
      </c>
      <c r="H571" t="s">
        <v>2576</v>
      </c>
      <c r="J571" t="s">
        <v>2930</v>
      </c>
    </row>
    <row r="572" spans="1:10" x14ac:dyDescent="0.15">
      <c r="A572">
        <v>571</v>
      </c>
      <c r="B572" t="s">
        <v>414</v>
      </c>
      <c r="C572" t="s">
        <v>302</v>
      </c>
      <c r="D572" t="s">
        <v>2577</v>
      </c>
      <c r="E572" t="s">
        <v>2578</v>
      </c>
      <c r="F572" t="s">
        <v>2579</v>
      </c>
      <c r="G572" t="s">
        <v>2580</v>
      </c>
      <c r="J572" t="s">
        <v>2930</v>
      </c>
    </row>
    <row r="573" spans="1:10" x14ac:dyDescent="0.15">
      <c r="A573">
        <v>572</v>
      </c>
      <c r="B573" t="s">
        <v>414</v>
      </c>
      <c r="C573" t="s">
        <v>302</v>
      </c>
      <c r="D573" t="s">
        <v>2581</v>
      </c>
      <c r="E573" t="s">
        <v>2582</v>
      </c>
      <c r="F573" t="s">
        <v>2579</v>
      </c>
      <c r="G573" t="s">
        <v>2583</v>
      </c>
      <c r="J573" t="s">
        <v>2930</v>
      </c>
    </row>
    <row r="574" spans="1:10" x14ac:dyDescent="0.15">
      <c r="A574">
        <v>573</v>
      </c>
      <c r="B574" t="s">
        <v>414</v>
      </c>
      <c r="C574" t="s">
        <v>302</v>
      </c>
      <c r="D574" t="s">
        <v>2584</v>
      </c>
      <c r="E574" t="s">
        <v>2585</v>
      </c>
      <c r="F574" t="s">
        <v>2586</v>
      </c>
      <c r="G574" t="s">
        <v>585</v>
      </c>
      <c r="J574" t="s">
        <v>2930</v>
      </c>
    </row>
    <row r="575" spans="1:10" x14ac:dyDescent="0.15">
      <c r="A575">
        <v>574</v>
      </c>
      <c r="B575" t="s">
        <v>414</v>
      </c>
      <c r="C575" t="s">
        <v>302</v>
      </c>
      <c r="D575" t="s">
        <v>2587</v>
      </c>
      <c r="E575" t="s">
        <v>2588</v>
      </c>
      <c r="F575" t="s">
        <v>2589</v>
      </c>
      <c r="G575" t="s">
        <v>1903</v>
      </c>
      <c r="H575" t="s">
        <v>2590</v>
      </c>
      <c r="J575" t="s">
        <v>2930</v>
      </c>
    </row>
    <row r="576" spans="1:10" x14ac:dyDescent="0.15">
      <c r="A576">
        <v>575</v>
      </c>
      <c r="B576" t="s">
        <v>414</v>
      </c>
      <c r="C576" t="s">
        <v>302</v>
      </c>
      <c r="D576" t="s">
        <v>2591</v>
      </c>
      <c r="E576" t="s">
        <v>2592</v>
      </c>
      <c r="F576" t="s">
        <v>2593</v>
      </c>
      <c r="G576" t="s">
        <v>1717</v>
      </c>
      <c r="J576" t="s">
        <v>2930</v>
      </c>
    </row>
    <row r="577" spans="1:10" x14ac:dyDescent="0.15">
      <c r="A577">
        <v>576</v>
      </c>
      <c r="B577" t="s">
        <v>414</v>
      </c>
      <c r="C577" t="s">
        <v>302</v>
      </c>
      <c r="D577" t="s">
        <v>2594</v>
      </c>
      <c r="E577" t="s">
        <v>2595</v>
      </c>
      <c r="F577" t="s">
        <v>2596</v>
      </c>
      <c r="G577" t="s">
        <v>608</v>
      </c>
      <c r="H577" t="s">
        <v>2597</v>
      </c>
      <c r="J577" t="s">
        <v>2930</v>
      </c>
    </row>
    <row r="578" spans="1:10" x14ac:dyDescent="0.15">
      <c r="A578">
        <v>577</v>
      </c>
      <c r="B578" t="s">
        <v>414</v>
      </c>
      <c r="C578" t="s">
        <v>302</v>
      </c>
      <c r="D578" t="s">
        <v>2598</v>
      </c>
      <c r="E578" t="s">
        <v>2599</v>
      </c>
      <c r="F578" t="s">
        <v>2600</v>
      </c>
      <c r="G578" t="s">
        <v>2601</v>
      </c>
      <c r="H578" t="s">
        <v>2602</v>
      </c>
      <c r="J578" t="s">
        <v>2930</v>
      </c>
    </row>
    <row r="579" spans="1:10" x14ac:dyDescent="0.15">
      <c r="A579">
        <v>578</v>
      </c>
      <c r="B579" t="s">
        <v>414</v>
      </c>
      <c r="C579" t="s">
        <v>302</v>
      </c>
      <c r="D579" t="s">
        <v>2603</v>
      </c>
      <c r="E579" t="s">
        <v>2604</v>
      </c>
      <c r="F579" t="s">
        <v>894</v>
      </c>
      <c r="G579" t="s">
        <v>1717</v>
      </c>
      <c r="J579" t="s">
        <v>2930</v>
      </c>
    </row>
    <row r="580" spans="1:10" x14ac:dyDescent="0.15">
      <c r="A580">
        <v>579</v>
      </c>
      <c r="B580" t="s">
        <v>414</v>
      </c>
      <c r="C580" t="s">
        <v>302</v>
      </c>
      <c r="D580" t="s">
        <v>2605</v>
      </c>
      <c r="E580" t="s">
        <v>2606</v>
      </c>
      <c r="F580" t="s">
        <v>2607</v>
      </c>
      <c r="G580" t="s">
        <v>443</v>
      </c>
      <c r="H580" t="s">
        <v>2608</v>
      </c>
      <c r="J580" t="s">
        <v>2930</v>
      </c>
    </row>
    <row r="581" spans="1:10" x14ac:dyDescent="0.15">
      <c r="A581">
        <v>580</v>
      </c>
      <c r="B581" t="s">
        <v>414</v>
      </c>
      <c r="C581" t="s">
        <v>302</v>
      </c>
      <c r="D581" t="s">
        <v>2609</v>
      </c>
      <c r="E581" t="s">
        <v>2610</v>
      </c>
      <c r="F581" t="s">
        <v>2611</v>
      </c>
      <c r="G581" t="s">
        <v>2612</v>
      </c>
      <c r="H581" t="s">
        <v>2613</v>
      </c>
      <c r="J581" t="s">
        <v>2930</v>
      </c>
    </row>
    <row r="582" spans="1:10" x14ac:dyDescent="0.15">
      <c r="A582">
        <v>581</v>
      </c>
      <c r="B582" t="s">
        <v>414</v>
      </c>
      <c r="C582" t="s">
        <v>302</v>
      </c>
      <c r="D582" t="s">
        <v>2614</v>
      </c>
      <c r="E582" t="s">
        <v>2615</v>
      </c>
      <c r="F582" t="s">
        <v>2616</v>
      </c>
      <c r="G582" t="s">
        <v>2617</v>
      </c>
      <c r="H582" t="s">
        <v>2618</v>
      </c>
      <c r="J582" t="s">
        <v>2930</v>
      </c>
    </row>
    <row r="583" spans="1:10" x14ac:dyDescent="0.15">
      <c r="A583">
        <v>582</v>
      </c>
      <c r="B583" t="s">
        <v>414</v>
      </c>
      <c r="C583" t="s">
        <v>302</v>
      </c>
      <c r="D583" t="s">
        <v>2619</v>
      </c>
      <c r="E583" t="s">
        <v>2620</v>
      </c>
      <c r="F583" t="s">
        <v>2621</v>
      </c>
      <c r="G583" t="s">
        <v>473</v>
      </c>
      <c r="H583" t="s">
        <v>2622</v>
      </c>
      <c r="J583" t="s">
        <v>2930</v>
      </c>
    </row>
    <row r="584" spans="1:10" x14ac:dyDescent="0.15">
      <c r="A584">
        <v>583</v>
      </c>
      <c r="B584" t="s">
        <v>414</v>
      </c>
      <c r="C584" t="s">
        <v>302</v>
      </c>
      <c r="D584" t="s">
        <v>2623</v>
      </c>
      <c r="E584" t="s">
        <v>2624</v>
      </c>
      <c r="F584" t="s">
        <v>2625</v>
      </c>
      <c r="G584" t="s">
        <v>2626</v>
      </c>
      <c r="H584" t="s">
        <v>2627</v>
      </c>
      <c r="J584" t="s">
        <v>2930</v>
      </c>
    </row>
    <row r="585" spans="1:10" x14ac:dyDescent="0.15">
      <c r="A585">
        <v>584</v>
      </c>
      <c r="B585" t="s">
        <v>414</v>
      </c>
      <c r="C585" t="s">
        <v>302</v>
      </c>
      <c r="D585" t="s">
        <v>2628</v>
      </c>
      <c r="E585" t="s">
        <v>2629</v>
      </c>
      <c r="F585" t="s">
        <v>2630</v>
      </c>
      <c r="G585" t="s">
        <v>675</v>
      </c>
      <c r="H585" t="s">
        <v>2631</v>
      </c>
      <c r="J585" t="s">
        <v>2930</v>
      </c>
    </row>
    <row r="586" spans="1:10" x14ac:dyDescent="0.15">
      <c r="A586">
        <v>585</v>
      </c>
      <c r="B586" t="s">
        <v>414</v>
      </c>
      <c r="C586" t="s">
        <v>302</v>
      </c>
      <c r="D586" t="s">
        <v>2632</v>
      </c>
      <c r="E586" t="s">
        <v>2633</v>
      </c>
      <c r="F586" t="s">
        <v>2634</v>
      </c>
      <c r="G586" t="s">
        <v>620</v>
      </c>
      <c r="J586" t="s">
        <v>2930</v>
      </c>
    </row>
    <row r="587" spans="1:10" x14ac:dyDescent="0.15">
      <c r="A587">
        <v>586</v>
      </c>
      <c r="B587" t="s">
        <v>414</v>
      </c>
      <c r="C587" t="s">
        <v>302</v>
      </c>
      <c r="D587" t="s">
        <v>2635</v>
      </c>
      <c r="E587" t="s">
        <v>2636</v>
      </c>
      <c r="F587" t="s">
        <v>2637</v>
      </c>
      <c r="G587" t="s">
        <v>592</v>
      </c>
      <c r="H587" t="s">
        <v>2638</v>
      </c>
      <c r="J587" t="s">
        <v>2930</v>
      </c>
    </row>
    <row r="588" spans="1:10" x14ac:dyDescent="0.15">
      <c r="A588">
        <v>587</v>
      </c>
      <c r="B588" t="s">
        <v>414</v>
      </c>
      <c r="C588" t="s">
        <v>302</v>
      </c>
      <c r="D588" t="s">
        <v>2639</v>
      </c>
      <c r="E588" t="s">
        <v>2640</v>
      </c>
      <c r="F588" t="s">
        <v>1064</v>
      </c>
      <c r="G588" t="s">
        <v>2641</v>
      </c>
      <c r="J588" t="s">
        <v>2930</v>
      </c>
    </row>
    <row r="589" spans="1:10" x14ac:dyDescent="0.15">
      <c r="A589">
        <v>588</v>
      </c>
      <c r="B589" t="s">
        <v>414</v>
      </c>
      <c r="C589" t="s">
        <v>302</v>
      </c>
      <c r="D589" t="s">
        <v>2642</v>
      </c>
      <c r="E589" t="s">
        <v>2643</v>
      </c>
      <c r="F589" t="s">
        <v>2644</v>
      </c>
      <c r="G589" t="s">
        <v>1903</v>
      </c>
      <c r="H589" t="s">
        <v>2645</v>
      </c>
      <c r="J589" t="s">
        <v>2930</v>
      </c>
    </row>
    <row r="590" spans="1:10" x14ac:dyDescent="0.15">
      <c r="A590">
        <v>589</v>
      </c>
      <c r="B590" t="s">
        <v>414</v>
      </c>
      <c r="C590" t="s">
        <v>302</v>
      </c>
      <c r="D590" t="s">
        <v>2646</v>
      </c>
      <c r="E590" t="s">
        <v>2647</v>
      </c>
      <c r="F590" t="s">
        <v>2648</v>
      </c>
      <c r="G590" t="s">
        <v>2649</v>
      </c>
      <c r="J590" t="s">
        <v>2930</v>
      </c>
    </row>
    <row r="591" spans="1:10" x14ac:dyDescent="0.15">
      <c r="A591">
        <v>590</v>
      </c>
      <c r="B591" t="s">
        <v>414</v>
      </c>
      <c r="C591" t="s">
        <v>302</v>
      </c>
      <c r="D591" t="s">
        <v>2650</v>
      </c>
      <c r="E591" t="s">
        <v>2651</v>
      </c>
      <c r="F591" t="s">
        <v>1064</v>
      </c>
      <c r="G591" t="s">
        <v>2652</v>
      </c>
      <c r="J591" t="s">
        <v>2930</v>
      </c>
    </row>
    <row r="592" spans="1:10" x14ac:dyDescent="0.15">
      <c r="A592">
        <v>591</v>
      </c>
      <c r="B592" t="s">
        <v>414</v>
      </c>
      <c r="C592" t="s">
        <v>302</v>
      </c>
      <c r="D592" t="s">
        <v>2653</v>
      </c>
      <c r="E592" t="s">
        <v>2654</v>
      </c>
      <c r="F592" t="s">
        <v>2655</v>
      </c>
      <c r="G592" t="s">
        <v>2228</v>
      </c>
      <c r="H592" t="s">
        <v>2656</v>
      </c>
      <c r="J592" t="s">
        <v>2930</v>
      </c>
    </row>
    <row r="593" spans="1:10" x14ac:dyDescent="0.15">
      <c r="A593">
        <v>592</v>
      </c>
      <c r="B593" t="s">
        <v>414</v>
      </c>
      <c r="C593" t="s">
        <v>302</v>
      </c>
      <c r="D593" t="s">
        <v>2657</v>
      </c>
      <c r="E593" t="s">
        <v>2658</v>
      </c>
      <c r="F593" t="s">
        <v>2659</v>
      </c>
      <c r="G593" t="s">
        <v>2660</v>
      </c>
      <c r="J593" t="s">
        <v>2930</v>
      </c>
    </row>
    <row r="594" spans="1:10" x14ac:dyDescent="0.15">
      <c r="A594">
        <v>593</v>
      </c>
      <c r="B594" t="s">
        <v>414</v>
      </c>
      <c r="C594" t="s">
        <v>302</v>
      </c>
      <c r="D594" t="s">
        <v>2661</v>
      </c>
      <c r="E594" t="s">
        <v>2662</v>
      </c>
      <c r="F594" t="s">
        <v>2663</v>
      </c>
      <c r="G594" t="s">
        <v>2257</v>
      </c>
      <c r="J594" t="s">
        <v>2930</v>
      </c>
    </row>
    <row r="595" spans="1:10" x14ac:dyDescent="0.15">
      <c r="A595">
        <v>594</v>
      </c>
      <c r="B595" t="s">
        <v>414</v>
      </c>
      <c r="C595" t="s">
        <v>302</v>
      </c>
      <c r="D595" t="s">
        <v>2664</v>
      </c>
      <c r="E595" t="s">
        <v>2665</v>
      </c>
      <c r="F595" t="s">
        <v>2666</v>
      </c>
      <c r="G595" t="s">
        <v>779</v>
      </c>
      <c r="J595" t="s">
        <v>2930</v>
      </c>
    </row>
    <row r="596" spans="1:10" x14ac:dyDescent="0.15">
      <c r="A596">
        <v>595</v>
      </c>
      <c r="B596" t="s">
        <v>414</v>
      </c>
      <c r="C596" t="s">
        <v>302</v>
      </c>
      <c r="D596" t="s">
        <v>2667</v>
      </c>
      <c r="E596" t="s">
        <v>2668</v>
      </c>
      <c r="F596" t="s">
        <v>2669</v>
      </c>
      <c r="G596" t="s">
        <v>448</v>
      </c>
      <c r="H596" t="s">
        <v>2670</v>
      </c>
      <c r="J596" t="s">
        <v>2930</v>
      </c>
    </row>
    <row r="597" spans="1:10" x14ac:dyDescent="0.15">
      <c r="A597">
        <v>596</v>
      </c>
      <c r="B597" t="s">
        <v>414</v>
      </c>
      <c r="C597" t="s">
        <v>302</v>
      </c>
      <c r="D597" t="s">
        <v>2671</v>
      </c>
      <c r="E597" t="s">
        <v>2672</v>
      </c>
      <c r="F597" t="s">
        <v>2673</v>
      </c>
      <c r="G597" t="s">
        <v>2674</v>
      </c>
      <c r="J597" t="s">
        <v>2930</v>
      </c>
    </row>
    <row r="598" spans="1:10" x14ac:dyDescent="0.15">
      <c r="A598">
        <v>597</v>
      </c>
      <c r="B598" t="s">
        <v>414</v>
      </c>
      <c r="C598" t="s">
        <v>302</v>
      </c>
      <c r="D598" t="s">
        <v>2675</v>
      </c>
      <c r="E598" t="s">
        <v>2676</v>
      </c>
      <c r="F598" t="s">
        <v>2677</v>
      </c>
      <c r="G598" t="s">
        <v>2678</v>
      </c>
      <c r="H598" t="s">
        <v>2679</v>
      </c>
      <c r="J598" t="s">
        <v>2930</v>
      </c>
    </row>
    <row r="599" spans="1:10" x14ac:dyDescent="0.15">
      <c r="A599">
        <v>598</v>
      </c>
      <c r="B599" t="s">
        <v>414</v>
      </c>
      <c r="C599" t="s">
        <v>302</v>
      </c>
      <c r="D599" t="s">
        <v>2680</v>
      </c>
      <c r="E599" t="s">
        <v>2681</v>
      </c>
      <c r="F599" t="s">
        <v>2682</v>
      </c>
      <c r="G599" t="s">
        <v>428</v>
      </c>
      <c r="H599" t="s">
        <v>2683</v>
      </c>
      <c r="J599" t="s">
        <v>2930</v>
      </c>
    </row>
    <row r="600" spans="1:10" x14ac:dyDescent="0.15">
      <c r="A600">
        <v>599</v>
      </c>
      <c r="B600" t="s">
        <v>414</v>
      </c>
      <c r="C600" t="s">
        <v>302</v>
      </c>
      <c r="D600" t="s">
        <v>2684</v>
      </c>
      <c r="E600" t="s">
        <v>2685</v>
      </c>
      <c r="F600" t="s">
        <v>2686</v>
      </c>
      <c r="G600" t="s">
        <v>2687</v>
      </c>
      <c r="J600" t="s">
        <v>2930</v>
      </c>
    </row>
    <row r="601" spans="1:10" x14ac:dyDescent="0.15">
      <c r="A601">
        <v>600</v>
      </c>
      <c r="B601" t="s">
        <v>414</v>
      </c>
      <c r="C601" t="s">
        <v>302</v>
      </c>
      <c r="D601" t="s">
        <v>2688</v>
      </c>
      <c r="E601" t="s">
        <v>2689</v>
      </c>
      <c r="F601" t="s">
        <v>2690</v>
      </c>
      <c r="G601" t="s">
        <v>518</v>
      </c>
      <c r="J601" t="s">
        <v>2930</v>
      </c>
    </row>
    <row r="602" spans="1:10" x14ac:dyDescent="0.15">
      <c r="A602">
        <v>601</v>
      </c>
      <c r="B602" t="s">
        <v>414</v>
      </c>
      <c r="C602" t="s">
        <v>302</v>
      </c>
      <c r="D602" t="s">
        <v>2691</v>
      </c>
      <c r="E602" t="s">
        <v>2692</v>
      </c>
      <c r="F602" t="s">
        <v>2693</v>
      </c>
      <c r="G602" t="s">
        <v>899</v>
      </c>
      <c r="H602" t="s">
        <v>2694</v>
      </c>
      <c r="J602" t="s">
        <v>2930</v>
      </c>
    </row>
    <row r="603" spans="1:10" x14ac:dyDescent="0.15">
      <c r="A603">
        <v>602</v>
      </c>
      <c r="B603" t="s">
        <v>414</v>
      </c>
      <c r="C603" t="s">
        <v>302</v>
      </c>
      <c r="D603" t="s">
        <v>2695</v>
      </c>
      <c r="E603" t="s">
        <v>2696</v>
      </c>
      <c r="F603" t="s">
        <v>2697</v>
      </c>
      <c r="G603" t="s">
        <v>535</v>
      </c>
      <c r="J603" t="s">
        <v>2930</v>
      </c>
    </row>
    <row r="604" spans="1:10" x14ac:dyDescent="0.15">
      <c r="A604">
        <v>603</v>
      </c>
      <c r="B604" t="s">
        <v>414</v>
      </c>
      <c r="C604" t="s">
        <v>302</v>
      </c>
      <c r="D604" t="s">
        <v>2698</v>
      </c>
      <c r="E604" t="s">
        <v>2699</v>
      </c>
      <c r="F604" t="s">
        <v>2700</v>
      </c>
      <c r="G604" t="s">
        <v>1288</v>
      </c>
      <c r="J604" t="s">
        <v>2930</v>
      </c>
    </row>
    <row r="605" spans="1:10" x14ac:dyDescent="0.15">
      <c r="A605">
        <v>604</v>
      </c>
      <c r="B605" t="s">
        <v>414</v>
      </c>
      <c r="C605" t="s">
        <v>302</v>
      </c>
      <c r="D605" t="s">
        <v>2701</v>
      </c>
      <c r="E605" t="s">
        <v>2702</v>
      </c>
      <c r="F605" t="s">
        <v>2703</v>
      </c>
      <c r="G605" t="s">
        <v>428</v>
      </c>
      <c r="J605" t="s">
        <v>2930</v>
      </c>
    </row>
    <row r="606" spans="1:10" x14ac:dyDescent="0.15">
      <c r="A606">
        <v>605</v>
      </c>
      <c r="B606" t="s">
        <v>414</v>
      </c>
      <c r="C606" t="s">
        <v>302</v>
      </c>
      <c r="D606" t="s">
        <v>2704</v>
      </c>
      <c r="E606" t="s">
        <v>2705</v>
      </c>
      <c r="F606" t="s">
        <v>2706</v>
      </c>
      <c r="G606" t="s">
        <v>643</v>
      </c>
      <c r="J606" t="s">
        <v>2930</v>
      </c>
    </row>
    <row r="607" spans="1:10" x14ac:dyDescent="0.15">
      <c r="A607">
        <v>606</v>
      </c>
      <c r="B607" t="s">
        <v>414</v>
      </c>
      <c r="C607" t="s">
        <v>302</v>
      </c>
      <c r="D607" t="s">
        <v>2707</v>
      </c>
      <c r="E607" t="s">
        <v>2708</v>
      </c>
      <c r="F607" t="s">
        <v>2709</v>
      </c>
      <c r="G607" t="s">
        <v>540</v>
      </c>
      <c r="J607" t="s">
        <v>2930</v>
      </c>
    </row>
    <row r="608" spans="1:10" x14ac:dyDescent="0.15">
      <c r="A608">
        <v>607</v>
      </c>
      <c r="B608" t="s">
        <v>414</v>
      </c>
      <c r="C608" t="s">
        <v>302</v>
      </c>
      <c r="D608" t="s">
        <v>2710</v>
      </c>
      <c r="E608" t="s">
        <v>2711</v>
      </c>
      <c r="F608" t="s">
        <v>2712</v>
      </c>
      <c r="G608" t="s">
        <v>518</v>
      </c>
      <c r="J608" t="s">
        <v>2930</v>
      </c>
    </row>
    <row r="609" spans="1:10" x14ac:dyDescent="0.15">
      <c r="A609">
        <v>608</v>
      </c>
      <c r="B609" t="s">
        <v>414</v>
      </c>
      <c r="C609" t="s">
        <v>302</v>
      </c>
      <c r="D609" t="s">
        <v>2713</v>
      </c>
      <c r="E609" t="s">
        <v>2714</v>
      </c>
      <c r="F609" t="s">
        <v>2715</v>
      </c>
      <c r="G609" t="s">
        <v>2716</v>
      </c>
      <c r="J609" t="s">
        <v>2930</v>
      </c>
    </row>
    <row r="610" spans="1:10" x14ac:dyDescent="0.15">
      <c r="A610">
        <v>609</v>
      </c>
      <c r="B610" t="s">
        <v>414</v>
      </c>
      <c r="C610" t="s">
        <v>302</v>
      </c>
      <c r="D610" t="s">
        <v>2717</v>
      </c>
      <c r="E610" t="s">
        <v>2718</v>
      </c>
      <c r="F610" t="s">
        <v>2719</v>
      </c>
      <c r="G610" t="s">
        <v>514</v>
      </c>
      <c r="H610" t="s">
        <v>2720</v>
      </c>
      <c r="J610" t="s">
        <v>2930</v>
      </c>
    </row>
    <row r="611" spans="1:10" x14ac:dyDescent="0.15">
      <c r="A611">
        <v>610</v>
      </c>
      <c r="B611" t="s">
        <v>414</v>
      </c>
      <c r="C611" t="s">
        <v>302</v>
      </c>
      <c r="D611" t="s">
        <v>2721</v>
      </c>
      <c r="E611" t="s">
        <v>2722</v>
      </c>
      <c r="F611" t="s">
        <v>2723</v>
      </c>
      <c r="G611" t="s">
        <v>530</v>
      </c>
      <c r="J611" t="s">
        <v>2930</v>
      </c>
    </row>
    <row r="612" spans="1:10" x14ac:dyDescent="0.15">
      <c r="A612">
        <v>611</v>
      </c>
      <c r="B612" t="s">
        <v>414</v>
      </c>
      <c r="C612" t="s">
        <v>302</v>
      </c>
      <c r="D612" t="s">
        <v>2724</v>
      </c>
      <c r="E612" t="s">
        <v>2725</v>
      </c>
      <c r="F612" t="s">
        <v>2726</v>
      </c>
      <c r="G612" t="s">
        <v>540</v>
      </c>
      <c r="H612" t="s">
        <v>2727</v>
      </c>
      <c r="J612" t="s">
        <v>2930</v>
      </c>
    </row>
    <row r="613" spans="1:10" x14ac:dyDescent="0.15">
      <c r="A613">
        <v>612</v>
      </c>
      <c r="B613" t="s">
        <v>414</v>
      </c>
      <c r="C613" t="s">
        <v>302</v>
      </c>
      <c r="D613" t="s">
        <v>2728</v>
      </c>
      <c r="E613" t="s">
        <v>2729</v>
      </c>
      <c r="F613" t="s">
        <v>2730</v>
      </c>
      <c r="G613" t="s">
        <v>625</v>
      </c>
      <c r="H613" t="s">
        <v>2731</v>
      </c>
      <c r="J613" t="s">
        <v>2930</v>
      </c>
    </row>
    <row r="614" spans="1:10" x14ac:dyDescent="0.15">
      <c r="A614">
        <v>613</v>
      </c>
      <c r="B614" t="s">
        <v>414</v>
      </c>
      <c r="C614" t="s">
        <v>302</v>
      </c>
      <c r="D614" t="s">
        <v>2732</v>
      </c>
      <c r="E614" t="s">
        <v>2733</v>
      </c>
      <c r="F614" t="s">
        <v>2734</v>
      </c>
      <c r="G614" t="s">
        <v>779</v>
      </c>
      <c r="J614" t="s">
        <v>2930</v>
      </c>
    </row>
    <row r="615" spans="1:10" x14ac:dyDescent="0.15">
      <c r="A615">
        <v>614</v>
      </c>
      <c r="B615" t="s">
        <v>414</v>
      </c>
      <c r="C615" t="s">
        <v>302</v>
      </c>
      <c r="D615" t="s">
        <v>2735</v>
      </c>
      <c r="E615" t="s">
        <v>2736</v>
      </c>
      <c r="F615" t="s">
        <v>2737</v>
      </c>
      <c r="G615" t="s">
        <v>518</v>
      </c>
      <c r="H615" t="s">
        <v>2738</v>
      </c>
      <c r="J615" t="s">
        <v>2930</v>
      </c>
    </row>
    <row r="616" spans="1:10" x14ac:dyDescent="0.15">
      <c r="A616">
        <v>615</v>
      </c>
      <c r="B616" t="s">
        <v>414</v>
      </c>
      <c r="C616" t="s">
        <v>302</v>
      </c>
      <c r="D616" t="s">
        <v>2739</v>
      </c>
      <c r="E616" t="s">
        <v>2740</v>
      </c>
      <c r="F616" t="s">
        <v>2741</v>
      </c>
      <c r="G616" t="s">
        <v>505</v>
      </c>
      <c r="H616" t="s">
        <v>2742</v>
      </c>
      <c r="J616" t="s">
        <v>2930</v>
      </c>
    </row>
    <row r="617" spans="1:10" x14ac:dyDescent="0.15">
      <c r="A617">
        <v>616</v>
      </c>
      <c r="B617" t="s">
        <v>414</v>
      </c>
      <c r="C617" t="s">
        <v>302</v>
      </c>
      <c r="D617" t="s">
        <v>2743</v>
      </c>
      <c r="E617" t="s">
        <v>2744</v>
      </c>
      <c r="F617" t="s">
        <v>2745</v>
      </c>
      <c r="G617" t="s">
        <v>468</v>
      </c>
      <c r="J617" t="s">
        <v>2930</v>
      </c>
    </row>
    <row r="618" spans="1:10" x14ac:dyDescent="0.15">
      <c r="A618">
        <v>617</v>
      </c>
      <c r="B618" t="s">
        <v>414</v>
      </c>
      <c r="C618" t="s">
        <v>302</v>
      </c>
      <c r="D618" t="s">
        <v>2746</v>
      </c>
      <c r="E618" t="s">
        <v>2747</v>
      </c>
      <c r="F618" t="s">
        <v>2748</v>
      </c>
      <c r="G618" t="s">
        <v>1177</v>
      </c>
      <c r="J618" t="s">
        <v>2930</v>
      </c>
    </row>
    <row r="619" spans="1:10" x14ac:dyDescent="0.15">
      <c r="A619">
        <v>618</v>
      </c>
      <c r="B619" t="s">
        <v>414</v>
      </c>
      <c r="C619" t="s">
        <v>302</v>
      </c>
      <c r="D619" t="s">
        <v>2749</v>
      </c>
      <c r="E619" t="s">
        <v>2750</v>
      </c>
      <c r="F619" t="s">
        <v>2751</v>
      </c>
      <c r="G619" t="s">
        <v>2752</v>
      </c>
      <c r="H619" t="s">
        <v>2753</v>
      </c>
      <c r="J619" t="s">
        <v>2930</v>
      </c>
    </row>
    <row r="620" spans="1:10" x14ac:dyDescent="0.15">
      <c r="A620">
        <v>619</v>
      </c>
      <c r="B620" t="s">
        <v>414</v>
      </c>
      <c r="C620" t="s">
        <v>302</v>
      </c>
      <c r="D620" t="s">
        <v>2754</v>
      </c>
      <c r="E620" t="s">
        <v>2755</v>
      </c>
      <c r="F620" t="s">
        <v>2756</v>
      </c>
      <c r="G620" t="s">
        <v>2757</v>
      </c>
      <c r="H620" t="s">
        <v>2758</v>
      </c>
      <c r="J620" t="s">
        <v>2930</v>
      </c>
    </row>
    <row r="621" spans="1:10" x14ac:dyDescent="0.15">
      <c r="A621">
        <v>620</v>
      </c>
      <c r="B621" t="s">
        <v>414</v>
      </c>
      <c r="C621" t="s">
        <v>302</v>
      </c>
      <c r="D621" t="s">
        <v>2759</v>
      </c>
      <c r="E621" t="s">
        <v>2760</v>
      </c>
      <c r="F621" t="s">
        <v>2761</v>
      </c>
      <c r="G621" t="s">
        <v>540</v>
      </c>
      <c r="J621" t="s">
        <v>2930</v>
      </c>
    </row>
    <row r="622" spans="1:10" x14ac:dyDescent="0.15">
      <c r="A622">
        <v>621</v>
      </c>
      <c r="B622" t="s">
        <v>414</v>
      </c>
      <c r="C622" t="s">
        <v>302</v>
      </c>
      <c r="D622" t="s">
        <v>2762</v>
      </c>
      <c r="E622" t="s">
        <v>2763</v>
      </c>
      <c r="F622" t="s">
        <v>2764</v>
      </c>
      <c r="G622" t="s">
        <v>448</v>
      </c>
      <c r="J622" t="s">
        <v>2930</v>
      </c>
    </row>
    <row r="623" spans="1:10" x14ac:dyDescent="0.15">
      <c r="A623">
        <v>622</v>
      </c>
      <c r="B623" t="s">
        <v>414</v>
      </c>
      <c r="C623" t="s">
        <v>302</v>
      </c>
      <c r="D623" t="s">
        <v>2765</v>
      </c>
      <c r="E623" t="s">
        <v>2766</v>
      </c>
      <c r="F623" t="s">
        <v>2767</v>
      </c>
      <c r="G623" t="s">
        <v>468</v>
      </c>
      <c r="H623" t="s">
        <v>2768</v>
      </c>
      <c r="J623" t="s">
        <v>2930</v>
      </c>
    </row>
    <row r="624" spans="1:10" x14ac:dyDescent="0.15">
      <c r="A624">
        <v>623</v>
      </c>
      <c r="B624" t="s">
        <v>414</v>
      </c>
      <c r="C624" t="s">
        <v>302</v>
      </c>
      <c r="D624" t="s">
        <v>2769</v>
      </c>
      <c r="E624" t="s">
        <v>2770</v>
      </c>
      <c r="F624" t="s">
        <v>2771</v>
      </c>
      <c r="G624" t="s">
        <v>592</v>
      </c>
      <c r="H624" t="s">
        <v>2772</v>
      </c>
      <c r="J624" t="s">
        <v>2930</v>
      </c>
    </row>
    <row r="625" spans="1:10" x14ac:dyDescent="0.15">
      <c r="A625">
        <v>624</v>
      </c>
      <c r="B625" t="s">
        <v>414</v>
      </c>
      <c r="C625" t="s">
        <v>302</v>
      </c>
      <c r="D625" t="s">
        <v>2773</v>
      </c>
      <c r="E625" t="s">
        <v>2774</v>
      </c>
      <c r="F625" t="s">
        <v>2775</v>
      </c>
      <c r="G625" t="s">
        <v>779</v>
      </c>
      <c r="J625" t="s">
        <v>2930</v>
      </c>
    </row>
    <row r="626" spans="1:10" x14ac:dyDescent="0.15">
      <c r="A626">
        <v>625</v>
      </c>
      <c r="B626" t="s">
        <v>414</v>
      </c>
      <c r="C626" t="s">
        <v>302</v>
      </c>
      <c r="D626" t="s">
        <v>2776</v>
      </c>
      <c r="E626" t="s">
        <v>2777</v>
      </c>
      <c r="F626" t="s">
        <v>2778</v>
      </c>
      <c r="G626" t="s">
        <v>630</v>
      </c>
      <c r="J626" t="s">
        <v>2930</v>
      </c>
    </row>
    <row r="627" spans="1:10" x14ac:dyDescent="0.15">
      <c r="A627">
        <v>626</v>
      </c>
      <c r="B627" t="s">
        <v>414</v>
      </c>
      <c r="C627" t="s">
        <v>302</v>
      </c>
      <c r="D627" t="s">
        <v>2779</v>
      </c>
      <c r="E627" t="s">
        <v>2780</v>
      </c>
      <c r="F627" t="s">
        <v>2781</v>
      </c>
      <c r="G627" t="s">
        <v>443</v>
      </c>
      <c r="J627" t="s">
        <v>2930</v>
      </c>
    </row>
    <row r="628" spans="1:10" x14ac:dyDescent="0.15">
      <c r="A628">
        <v>627</v>
      </c>
      <c r="B628" t="s">
        <v>414</v>
      </c>
      <c r="C628" t="s">
        <v>302</v>
      </c>
      <c r="D628" t="s">
        <v>2782</v>
      </c>
      <c r="E628" t="s">
        <v>2783</v>
      </c>
      <c r="F628" t="s">
        <v>2784</v>
      </c>
      <c r="G628" t="s">
        <v>540</v>
      </c>
      <c r="H628" t="s">
        <v>2785</v>
      </c>
      <c r="J628" t="s">
        <v>2930</v>
      </c>
    </row>
    <row r="629" spans="1:10" x14ac:dyDescent="0.15">
      <c r="A629">
        <v>628</v>
      </c>
      <c r="B629" t="s">
        <v>414</v>
      </c>
      <c r="C629" t="s">
        <v>302</v>
      </c>
      <c r="D629" t="s">
        <v>2786</v>
      </c>
      <c r="E629" t="s">
        <v>2787</v>
      </c>
      <c r="F629" t="s">
        <v>2788</v>
      </c>
      <c r="G629" t="s">
        <v>805</v>
      </c>
      <c r="J629" t="s">
        <v>2930</v>
      </c>
    </row>
    <row r="630" spans="1:10" x14ac:dyDescent="0.15">
      <c r="A630">
        <v>629</v>
      </c>
      <c r="B630" t="s">
        <v>414</v>
      </c>
      <c r="C630" t="s">
        <v>302</v>
      </c>
      <c r="D630" t="s">
        <v>2789</v>
      </c>
      <c r="E630" t="s">
        <v>2790</v>
      </c>
      <c r="F630" t="s">
        <v>2791</v>
      </c>
      <c r="G630" t="s">
        <v>448</v>
      </c>
      <c r="J630" t="s">
        <v>2930</v>
      </c>
    </row>
    <row r="631" spans="1:10" x14ac:dyDescent="0.15">
      <c r="A631">
        <v>630</v>
      </c>
      <c r="B631" t="s">
        <v>414</v>
      </c>
      <c r="C631" t="s">
        <v>302</v>
      </c>
      <c r="D631" t="s">
        <v>2792</v>
      </c>
      <c r="E631" t="s">
        <v>2793</v>
      </c>
      <c r="F631" t="s">
        <v>2794</v>
      </c>
      <c r="G631" t="s">
        <v>428</v>
      </c>
      <c r="J631" t="s">
        <v>2930</v>
      </c>
    </row>
    <row r="632" spans="1:10" x14ac:dyDescent="0.15">
      <c r="A632">
        <v>631</v>
      </c>
      <c r="B632" t="s">
        <v>414</v>
      </c>
      <c r="C632" t="s">
        <v>302</v>
      </c>
      <c r="D632" t="s">
        <v>2795</v>
      </c>
      <c r="E632" t="s">
        <v>2796</v>
      </c>
      <c r="F632" t="s">
        <v>2797</v>
      </c>
      <c r="G632" t="s">
        <v>535</v>
      </c>
      <c r="J632" t="s">
        <v>2930</v>
      </c>
    </row>
    <row r="633" spans="1:10" x14ac:dyDescent="0.15">
      <c r="A633">
        <v>632</v>
      </c>
      <c r="B633" t="s">
        <v>414</v>
      </c>
      <c r="C633" t="s">
        <v>302</v>
      </c>
      <c r="D633" t="s">
        <v>2798</v>
      </c>
      <c r="E633" t="s">
        <v>2799</v>
      </c>
      <c r="F633" t="s">
        <v>2800</v>
      </c>
      <c r="G633" t="s">
        <v>967</v>
      </c>
      <c r="J633" t="s">
        <v>2930</v>
      </c>
    </row>
    <row r="634" spans="1:10" x14ac:dyDescent="0.15">
      <c r="A634">
        <v>633</v>
      </c>
      <c r="B634" t="s">
        <v>414</v>
      </c>
      <c r="C634" t="s">
        <v>302</v>
      </c>
      <c r="D634" t="s">
        <v>2801</v>
      </c>
      <c r="E634" t="s">
        <v>2802</v>
      </c>
      <c r="F634" t="s">
        <v>2803</v>
      </c>
      <c r="G634" t="s">
        <v>448</v>
      </c>
      <c r="H634" t="s">
        <v>559</v>
      </c>
      <c r="J634" t="s">
        <v>2930</v>
      </c>
    </row>
    <row r="635" spans="1:10" x14ac:dyDescent="0.15">
      <c r="A635">
        <v>634</v>
      </c>
      <c r="B635" t="s">
        <v>414</v>
      </c>
      <c r="C635" t="s">
        <v>302</v>
      </c>
      <c r="D635" t="s">
        <v>2804</v>
      </c>
      <c r="E635" t="s">
        <v>2805</v>
      </c>
      <c r="F635" t="s">
        <v>2806</v>
      </c>
      <c r="G635" t="s">
        <v>428</v>
      </c>
      <c r="J635" t="s">
        <v>2930</v>
      </c>
    </row>
    <row r="636" spans="1:10" x14ac:dyDescent="0.15">
      <c r="A636">
        <v>635</v>
      </c>
      <c r="B636" t="s">
        <v>414</v>
      </c>
      <c r="C636" t="s">
        <v>302</v>
      </c>
      <c r="D636" t="s">
        <v>2807</v>
      </c>
      <c r="E636" t="s">
        <v>2808</v>
      </c>
      <c r="F636" t="s">
        <v>2809</v>
      </c>
      <c r="G636" t="s">
        <v>433</v>
      </c>
      <c r="J636" t="s">
        <v>2930</v>
      </c>
    </row>
    <row r="637" spans="1:10" x14ac:dyDescent="0.15">
      <c r="A637">
        <v>636</v>
      </c>
      <c r="B637" t="s">
        <v>414</v>
      </c>
      <c r="C637" t="s">
        <v>302</v>
      </c>
      <c r="D637" t="s">
        <v>2810</v>
      </c>
      <c r="E637" t="s">
        <v>2811</v>
      </c>
      <c r="F637" t="s">
        <v>2812</v>
      </c>
      <c r="G637" t="s">
        <v>592</v>
      </c>
      <c r="J637" t="s">
        <v>2930</v>
      </c>
    </row>
    <row r="638" spans="1:10" x14ac:dyDescent="0.15">
      <c r="A638">
        <v>637</v>
      </c>
      <c r="B638" t="s">
        <v>414</v>
      </c>
      <c r="C638" t="s">
        <v>302</v>
      </c>
      <c r="D638" t="s">
        <v>2813</v>
      </c>
      <c r="E638" t="s">
        <v>2814</v>
      </c>
      <c r="F638" t="s">
        <v>2815</v>
      </c>
      <c r="G638" t="s">
        <v>2816</v>
      </c>
      <c r="J638" t="s">
        <v>2930</v>
      </c>
    </row>
    <row r="639" spans="1:10" x14ac:dyDescent="0.15">
      <c r="A639">
        <v>638</v>
      </c>
      <c r="B639" t="s">
        <v>414</v>
      </c>
      <c r="C639" t="s">
        <v>302</v>
      </c>
      <c r="D639" t="s">
        <v>2817</v>
      </c>
      <c r="E639" t="s">
        <v>2818</v>
      </c>
      <c r="F639" t="s">
        <v>2819</v>
      </c>
      <c r="G639" t="s">
        <v>514</v>
      </c>
      <c r="H639" t="s">
        <v>2820</v>
      </c>
      <c r="J639" t="s">
        <v>2930</v>
      </c>
    </row>
    <row r="640" spans="1:10" x14ac:dyDescent="0.15">
      <c r="A640">
        <v>639</v>
      </c>
      <c r="B640" t="s">
        <v>414</v>
      </c>
      <c r="C640" t="s">
        <v>302</v>
      </c>
      <c r="D640" t="s">
        <v>2821</v>
      </c>
      <c r="E640" t="s">
        <v>2822</v>
      </c>
      <c r="F640" t="s">
        <v>2823</v>
      </c>
      <c r="G640" t="s">
        <v>620</v>
      </c>
      <c r="J640" t="s">
        <v>2930</v>
      </c>
    </row>
    <row r="641" spans="1:10" x14ac:dyDescent="0.15">
      <c r="A641">
        <v>640</v>
      </c>
      <c r="B641" t="s">
        <v>414</v>
      </c>
      <c r="C641" t="s">
        <v>302</v>
      </c>
      <c r="D641" t="s">
        <v>2824</v>
      </c>
      <c r="E641" t="s">
        <v>2825</v>
      </c>
      <c r="F641" t="s">
        <v>2826</v>
      </c>
      <c r="G641" t="s">
        <v>2827</v>
      </c>
      <c r="J641" t="s">
        <v>2930</v>
      </c>
    </row>
    <row r="642" spans="1:10" x14ac:dyDescent="0.15">
      <c r="A642">
        <v>641</v>
      </c>
      <c r="B642" t="s">
        <v>414</v>
      </c>
      <c r="C642" t="s">
        <v>302</v>
      </c>
      <c r="D642" t="s">
        <v>2828</v>
      </c>
      <c r="E642" t="s">
        <v>2829</v>
      </c>
      <c r="F642" t="s">
        <v>2830</v>
      </c>
      <c r="G642" t="s">
        <v>518</v>
      </c>
      <c r="J642" t="s">
        <v>2930</v>
      </c>
    </row>
    <row r="643" spans="1:10" x14ac:dyDescent="0.15">
      <c r="A643">
        <v>642</v>
      </c>
      <c r="B643" t="s">
        <v>414</v>
      </c>
      <c r="C643" t="s">
        <v>302</v>
      </c>
      <c r="D643" t="s">
        <v>2831</v>
      </c>
      <c r="E643" t="s">
        <v>2832</v>
      </c>
      <c r="F643" t="s">
        <v>2833</v>
      </c>
      <c r="G643" t="s">
        <v>779</v>
      </c>
      <c r="H643" t="s">
        <v>2834</v>
      </c>
      <c r="J643" t="s">
        <v>2930</v>
      </c>
    </row>
    <row r="644" spans="1:10" x14ac:dyDescent="0.15">
      <c r="A644">
        <v>643</v>
      </c>
      <c r="B644" t="s">
        <v>414</v>
      </c>
      <c r="C644" t="s">
        <v>302</v>
      </c>
      <c r="D644" t="s">
        <v>2835</v>
      </c>
      <c r="E644" t="s">
        <v>2836</v>
      </c>
      <c r="F644" t="s">
        <v>2837</v>
      </c>
      <c r="G644" t="s">
        <v>1360</v>
      </c>
      <c r="H644" t="s">
        <v>2838</v>
      </c>
      <c r="J644" t="s">
        <v>2930</v>
      </c>
    </row>
    <row r="645" spans="1:10" x14ac:dyDescent="0.15">
      <c r="A645">
        <v>644</v>
      </c>
      <c r="B645" t="s">
        <v>414</v>
      </c>
      <c r="C645" t="s">
        <v>302</v>
      </c>
      <c r="D645" t="s">
        <v>2839</v>
      </c>
      <c r="E645" t="s">
        <v>2840</v>
      </c>
      <c r="F645" t="s">
        <v>2841</v>
      </c>
      <c r="G645" t="s">
        <v>483</v>
      </c>
      <c r="J645" t="s">
        <v>2930</v>
      </c>
    </row>
    <row r="646" spans="1:10" x14ac:dyDescent="0.15">
      <c r="A646">
        <v>645</v>
      </c>
      <c r="B646" t="s">
        <v>414</v>
      </c>
      <c r="C646" t="s">
        <v>302</v>
      </c>
      <c r="D646" t="s">
        <v>2842</v>
      </c>
      <c r="E646" t="s">
        <v>2843</v>
      </c>
      <c r="F646" t="s">
        <v>2844</v>
      </c>
      <c r="G646" t="s">
        <v>779</v>
      </c>
      <c r="J646" t="s">
        <v>2930</v>
      </c>
    </row>
    <row r="647" spans="1:10" x14ac:dyDescent="0.15">
      <c r="A647">
        <v>646</v>
      </c>
      <c r="B647" t="s">
        <v>414</v>
      </c>
      <c r="C647" t="s">
        <v>302</v>
      </c>
      <c r="D647" t="s">
        <v>2845</v>
      </c>
      <c r="E647" t="s">
        <v>2846</v>
      </c>
      <c r="F647" t="s">
        <v>2847</v>
      </c>
      <c r="G647" t="s">
        <v>967</v>
      </c>
      <c r="J647" t="s">
        <v>2930</v>
      </c>
    </row>
    <row r="648" spans="1:10" x14ac:dyDescent="0.15">
      <c r="A648">
        <v>647</v>
      </c>
      <c r="B648" t="s">
        <v>414</v>
      </c>
      <c r="C648" t="s">
        <v>302</v>
      </c>
      <c r="D648" t="s">
        <v>2848</v>
      </c>
      <c r="E648" t="s">
        <v>2849</v>
      </c>
      <c r="F648" t="s">
        <v>2850</v>
      </c>
      <c r="G648" t="s">
        <v>592</v>
      </c>
      <c r="H648" t="s">
        <v>2851</v>
      </c>
      <c r="J648" t="s">
        <v>2930</v>
      </c>
    </row>
    <row r="649" spans="1:10" x14ac:dyDescent="0.15">
      <c r="A649">
        <v>648</v>
      </c>
      <c r="B649" t="s">
        <v>414</v>
      </c>
      <c r="C649" t="s">
        <v>302</v>
      </c>
      <c r="D649" t="s">
        <v>2852</v>
      </c>
      <c r="E649" t="s">
        <v>2853</v>
      </c>
      <c r="F649" t="s">
        <v>2854</v>
      </c>
      <c r="G649" t="s">
        <v>1024</v>
      </c>
      <c r="H649" t="s">
        <v>2855</v>
      </c>
      <c r="J649" t="s">
        <v>2930</v>
      </c>
    </row>
    <row r="650" spans="1:10" x14ac:dyDescent="0.15">
      <c r="A650">
        <v>649</v>
      </c>
      <c r="B650" t="s">
        <v>414</v>
      </c>
      <c r="C650" t="s">
        <v>302</v>
      </c>
      <c r="D650" t="s">
        <v>2856</v>
      </c>
      <c r="E650" t="s">
        <v>2857</v>
      </c>
      <c r="F650" t="s">
        <v>2858</v>
      </c>
      <c r="G650" t="s">
        <v>448</v>
      </c>
      <c r="J650" t="s">
        <v>2930</v>
      </c>
    </row>
    <row r="651" spans="1:10" x14ac:dyDescent="0.15">
      <c r="A651">
        <v>650</v>
      </c>
      <c r="B651" t="s">
        <v>414</v>
      </c>
      <c r="C651" t="s">
        <v>302</v>
      </c>
      <c r="D651" t="s">
        <v>2859</v>
      </c>
      <c r="E651" t="s">
        <v>2860</v>
      </c>
      <c r="F651" t="s">
        <v>2861</v>
      </c>
      <c r="G651" t="s">
        <v>581</v>
      </c>
      <c r="J651" t="s">
        <v>2930</v>
      </c>
    </row>
    <row r="652" spans="1:10" x14ac:dyDescent="0.15">
      <c r="A652">
        <v>651</v>
      </c>
      <c r="B652" t="s">
        <v>414</v>
      </c>
      <c r="C652" t="s">
        <v>302</v>
      </c>
      <c r="D652" t="s">
        <v>2862</v>
      </c>
      <c r="E652" t="s">
        <v>2863</v>
      </c>
      <c r="F652" t="s">
        <v>2864</v>
      </c>
      <c r="G652" t="s">
        <v>540</v>
      </c>
      <c r="H652" t="s">
        <v>2865</v>
      </c>
      <c r="J652" t="s">
        <v>2930</v>
      </c>
    </row>
    <row r="653" spans="1:10" x14ac:dyDescent="0.15">
      <c r="A653">
        <v>652</v>
      </c>
      <c r="B653" t="s">
        <v>414</v>
      </c>
      <c r="C653" t="s">
        <v>302</v>
      </c>
      <c r="D653" t="s">
        <v>2866</v>
      </c>
      <c r="E653" t="s">
        <v>2867</v>
      </c>
      <c r="F653" t="s">
        <v>1447</v>
      </c>
      <c r="G653" t="s">
        <v>2868</v>
      </c>
      <c r="H653" t="s">
        <v>2869</v>
      </c>
      <c r="J653" t="s">
        <v>2930</v>
      </c>
    </row>
    <row r="654" spans="1:10" x14ac:dyDescent="0.15">
      <c r="A654">
        <v>653</v>
      </c>
      <c r="B654" t="s">
        <v>414</v>
      </c>
      <c r="C654" t="s">
        <v>302</v>
      </c>
      <c r="D654" t="s">
        <v>2870</v>
      </c>
      <c r="E654" t="s">
        <v>2871</v>
      </c>
      <c r="F654" t="s">
        <v>2872</v>
      </c>
      <c r="G654" t="s">
        <v>514</v>
      </c>
      <c r="H654" t="s">
        <v>2873</v>
      </c>
      <c r="J654" t="s">
        <v>2930</v>
      </c>
    </row>
    <row r="655" spans="1:10" x14ac:dyDescent="0.15">
      <c r="A655">
        <v>654</v>
      </c>
      <c r="B655" t="s">
        <v>414</v>
      </c>
      <c r="C655" t="s">
        <v>302</v>
      </c>
      <c r="D655" t="s">
        <v>2874</v>
      </c>
      <c r="E655" t="s">
        <v>2875</v>
      </c>
      <c r="F655" t="s">
        <v>2876</v>
      </c>
      <c r="G655" t="s">
        <v>2877</v>
      </c>
      <c r="H655" t="s">
        <v>2878</v>
      </c>
      <c r="J655" t="s">
        <v>2930</v>
      </c>
    </row>
    <row r="656" spans="1:10" x14ac:dyDescent="0.15">
      <c r="A656">
        <v>655</v>
      </c>
      <c r="B656" t="s">
        <v>414</v>
      </c>
      <c r="C656" t="s">
        <v>302</v>
      </c>
      <c r="D656" t="s">
        <v>2879</v>
      </c>
      <c r="E656" t="s">
        <v>2880</v>
      </c>
      <c r="F656" t="s">
        <v>2625</v>
      </c>
      <c r="G656" t="s">
        <v>2881</v>
      </c>
      <c r="H656" t="s">
        <v>2882</v>
      </c>
      <c r="J656" t="s">
        <v>2930</v>
      </c>
    </row>
    <row r="657" spans="1:10" x14ac:dyDescent="0.15">
      <c r="A657">
        <v>656</v>
      </c>
      <c r="B657" t="s">
        <v>414</v>
      </c>
      <c r="C657" t="s">
        <v>302</v>
      </c>
      <c r="D657" t="s">
        <v>2883</v>
      </c>
      <c r="E657" t="s">
        <v>2884</v>
      </c>
      <c r="F657" t="s">
        <v>2885</v>
      </c>
      <c r="G657" t="s">
        <v>2886</v>
      </c>
      <c r="H657" t="s">
        <v>2887</v>
      </c>
      <c r="J657" t="s">
        <v>2930</v>
      </c>
    </row>
    <row r="658" spans="1:10" x14ac:dyDescent="0.15">
      <c r="A658">
        <v>657</v>
      </c>
      <c r="B658" t="s">
        <v>414</v>
      </c>
      <c r="C658" t="s">
        <v>302</v>
      </c>
      <c r="D658" t="s">
        <v>2888</v>
      </c>
      <c r="E658" t="s">
        <v>2889</v>
      </c>
      <c r="F658" t="s">
        <v>2890</v>
      </c>
      <c r="G658" t="s">
        <v>2891</v>
      </c>
      <c r="H658" t="s">
        <v>2892</v>
      </c>
      <c r="J658" t="s">
        <v>2930</v>
      </c>
    </row>
    <row r="659" spans="1:10" x14ac:dyDescent="0.15">
      <c r="A659">
        <v>658</v>
      </c>
      <c r="B659" t="s">
        <v>414</v>
      </c>
      <c r="C659" t="s">
        <v>302</v>
      </c>
      <c r="D659" t="s">
        <v>2893</v>
      </c>
      <c r="E659" t="s">
        <v>2894</v>
      </c>
      <c r="F659" t="s">
        <v>2895</v>
      </c>
      <c r="G659" t="s">
        <v>2896</v>
      </c>
      <c r="H659" t="s">
        <v>2897</v>
      </c>
      <c r="J659" t="s">
        <v>2930</v>
      </c>
    </row>
    <row r="660" spans="1:10" x14ac:dyDescent="0.15">
      <c r="A660">
        <v>659</v>
      </c>
      <c r="B660" t="s">
        <v>414</v>
      </c>
      <c r="C660" t="s">
        <v>302</v>
      </c>
      <c r="D660" t="s">
        <v>2898</v>
      </c>
      <c r="E660" t="s">
        <v>2899</v>
      </c>
      <c r="F660" t="s">
        <v>2900</v>
      </c>
      <c r="G660" t="s">
        <v>2901</v>
      </c>
      <c r="J660" t="s">
        <v>2930</v>
      </c>
    </row>
    <row r="661" spans="1:10" x14ac:dyDescent="0.15">
      <c r="A661">
        <v>660</v>
      </c>
      <c r="B661" t="s">
        <v>414</v>
      </c>
      <c r="C661" t="s">
        <v>302</v>
      </c>
      <c r="D661" t="s">
        <v>2902</v>
      </c>
      <c r="E661" t="s">
        <v>2903</v>
      </c>
      <c r="F661" t="s">
        <v>2904</v>
      </c>
      <c r="G661" t="s">
        <v>518</v>
      </c>
      <c r="J661" t="s">
        <v>2930</v>
      </c>
    </row>
    <row r="662" spans="1:10" x14ac:dyDescent="0.15">
      <c r="A662">
        <v>661</v>
      </c>
      <c r="B662" t="s">
        <v>414</v>
      </c>
      <c r="C662" t="s">
        <v>302</v>
      </c>
      <c r="D662" t="s">
        <v>2905</v>
      </c>
      <c r="E662" t="s">
        <v>2906</v>
      </c>
      <c r="F662" t="s">
        <v>2175</v>
      </c>
      <c r="G662" t="s">
        <v>2907</v>
      </c>
      <c r="J662" t="s">
        <v>2930</v>
      </c>
    </row>
    <row r="663" spans="1:10" x14ac:dyDescent="0.15">
      <c r="A663">
        <v>662</v>
      </c>
      <c r="B663" t="s">
        <v>414</v>
      </c>
      <c r="C663" t="s">
        <v>302</v>
      </c>
      <c r="D663" t="s">
        <v>2908</v>
      </c>
      <c r="E663" t="s">
        <v>2909</v>
      </c>
      <c r="F663" t="s">
        <v>2574</v>
      </c>
      <c r="G663" t="s">
        <v>2910</v>
      </c>
      <c r="J663" t="s">
        <v>2930</v>
      </c>
    </row>
    <row r="664" spans="1:10" x14ac:dyDescent="0.15">
      <c r="A664">
        <v>663</v>
      </c>
      <c r="B664" t="s">
        <v>414</v>
      </c>
      <c r="C664" t="s">
        <v>302</v>
      </c>
      <c r="D664" t="s">
        <v>2911</v>
      </c>
      <c r="E664" t="s">
        <v>2912</v>
      </c>
      <c r="F664" t="s">
        <v>2913</v>
      </c>
      <c r="G664" t="s">
        <v>2914</v>
      </c>
      <c r="H664" t="s">
        <v>2915</v>
      </c>
      <c r="J664" t="s">
        <v>2930</v>
      </c>
    </row>
    <row r="665" spans="1:10" x14ac:dyDescent="0.15">
      <c r="A665">
        <v>664</v>
      </c>
      <c r="B665" t="s">
        <v>414</v>
      </c>
      <c r="C665" t="s">
        <v>302</v>
      </c>
      <c r="D665" t="s">
        <v>2916</v>
      </c>
      <c r="E665" t="s">
        <v>2917</v>
      </c>
      <c r="F665" t="s">
        <v>2918</v>
      </c>
      <c r="G665" t="s">
        <v>882</v>
      </c>
      <c r="H665" t="s">
        <v>2919</v>
      </c>
      <c r="J665" t="s">
        <v>2930</v>
      </c>
    </row>
    <row r="666" spans="1:10" x14ac:dyDescent="0.15">
      <c r="A666">
        <v>665</v>
      </c>
      <c r="B666" t="s">
        <v>414</v>
      </c>
      <c r="C666" t="s">
        <v>302</v>
      </c>
      <c r="D666" t="s">
        <v>2920</v>
      </c>
      <c r="E666" t="s">
        <v>2921</v>
      </c>
      <c r="F666" t="s">
        <v>2175</v>
      </c>
      <c r="G666" t="s">
        <v>2922</v>
      </c>
      <c r="J666" t="s">
        <v>2930</v>
      </c>
    </row>
    <row r="667" spans="1:10" x14ac:dyDescent="0.15">
      <c r="A667">
        <v>666</v>
      </c>
      <c r="B667" t="s">
        <v>414</v>
      </c>
      <c r="C667" t="s">
        <v>302</v>
      </c>
      <c r="D667" t="s">
        <v>2923</v>
      </c>
      <c r="E667" t="s">
        <v>2924</v>
      </c>
      <c r="F667" t="s">
        <v>2925</v>
      </c>
      <c r="G667" t="s">
        <v>2220</v>
      </c>
      <c r="J667" t="s">
        <v>2930</v>
      </c>
    </row>
    <row r="668" spans="1:10" x14ac:dyDescent="0.15">
      <c r="A668">
        <v>667</v>
      </c>
      <c r="B668" t="s">
        <v>414</v>
      </c>
      <c r="C668" t="s">
        <v>302</v>
      </c>
      <c r="D668" t="s">
        <v>2926</v>
      </c>
      <c r="E668" t="s">
        <v>2927</v>
      </c>
      <c r="F668" t="s">
        <v>2637</v>
      </c>
      <c r="G668" t="s">
        <v>2928</v>
      </c>
      <c r="J668" t="s">
        <v>2930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modClassifierValidate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modHyp">
    <tabColor indexed="47"/>
  </sheetPr>
  <dimension ref="A1"/>
  <sheetViews>
    <sheetView showGridLines="0" zoomScaleNormal="100" workbookViewId="0"/>
  </sheetViews>
  <sheetFormatPr defaultRowHeight="11.25" x14ac:dyDescent="0.15"/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modfrmDateChoose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modComm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modThisWorkbook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TSH_REESTR_MO">
    <tabColor indexed="47"/>
  </sheetPr>
  <dimension ref="A1:D61"/>
  <sheetViews>
    <sheetView showGridLines="0" zoomScaleNormal="100" workbookViewId="0"/>
  </sheetViews>
  <sheetFormatPr defaultRowHeight="11.25" x14ac:dyDescent="0.15"/>
  <sheetData>
    <row r="1" spans="1:4" x14ac:dyDescent="0.15">
      <c r="A1" t="s">
        <v>2929</v>
      </c>
      <c r="B1" t="s">
        <v>150</v>
      </c>
      <c r="C1" t="s">
        <v>151</v>
      </c>
      <c r="D1" t="s">
        <v>3051</v>
      </c>
    </row>
    <row r="2" spans="1:4" x14ac:dyDescent="0.15">
      <c r="A2">
        <v>1</v>
      </c>
      <c r="B2" t="s">
        <v>2931</v>
      </c>
      <c r="C2" t="s">
        <v>2931</v>
      </c>
      <c r="D2" t="s">
        <v>2932</v>
      </c>
    </row>
    <row r="3" spans="1:4" x14ac:dyDescent="0.15">
      <c r="A3">
        <v>2</v>
      </c>
      <c r="B3" t="s">
        <v>2933</v>
      </c>
      <c r="C3" t="s">
        <v>2933</v>
      </c>
      <c r="D3" t="s">
        <v>2934</v>
      </c>
    </row>
    <row r="4" spans="1:4" x14ac:dyDescent="0.15">
      <c r="A4">
        <v>3</v>
      </c>
      <c r="B4" t="s">
        <v>2935</v>
      </c>
      <c r="C4" t="s">
        <v>2935</v>
      </c>
      <c r="D4" t="s">
        <v>2936</v>
      </c>
    </row>
    <row r="5" spans="1:4" x14ac:dyDescent="0.15">
      <c r="A5">
        <v>4</v>
      </c>
      <c r="B5" t="s">
        <v>2937</v>
      </c>
      <c r="C5" t="s">
        <v>2937</v>
      </c>
      <c r="D5" t="s">
        <v>2938</v>
      </c>
    </row>
    <row r="6" spans="1:4" x14ac:dyDescent="0.15">
      <c r="A6">
        <v>5</v>
      </c>
      <c r="B6" t="s">
        <v>2939</v>
      </c>
      <c r="C6" t="s">
        <v>2939</v>
      </c>
      <c r="D6" t="s">
        <v>2940</v>
      </c>
    </row>
    <row r="7" spans="1:4" x14ac:dyDescent="0.15">
      <c r="A7">
        <v>6</v>
      </c>
      <c r="B7" t="s">
        <v>2941</v>
      </c>
      <c r="C7" t="s">
        <v>2941</v>
      </c>
      <c r="D7" t="s">
        <v>2942</v>
      </c>
    </row>
    <row r="8" spans="1:4" x14ac:dyDescent="0.15">
      <c r="A8">
        <v>7</v>
      </c>
      <c r="B8" t="s">
        <v>2943</v>
      </c>
      <c r="C8" t="s">
        <v>2943</v>
      </c>
      <c r="D8" t="s">
        <v>2944</v>
      </c>
    </row>
    <row r="9" spans="1:4" x14ac:dyDescent="0.15">
      <c r="A9">
        <v>8</v>
      </c>
      <c r="B9" t="s">
        <v>2945</v>
      </c>
      <c r="C9" t="s">
        <v>2945</v>
      </c>
      <c r="D9" t="s">
        <v>2946</v>
      </c>
    </row>
    <row r="10" spans="1:4" x14ac:dyDescent="0.15">
      <c r="A10">
        <v>9</v>
      </c>
      <c r="B10" t="s">
        <v>2947</v>
      </c>
      <c r="C10" t="s">
        <v>2947</v>
      </c>
      <c r="D10" t="s">
        <v>2948</v>
      </c>
    </row>
    <row r="11" spans="1:4" x14ac:dyDescent="0.15">
      <c r="A11">
        <v>10</v>
      </c>
      <c r="B11" t="s">
        <v>2949</v>
      </c>
      <c r="C11" t="s">
        <v>2949</v>
      </c>
      <c r="D11" t="s">
        <v>2950</v>
      </c>
    </row>
    <row r="12" spans="1:4" x14ac:dyDescent="0.15">
      <c r="A12">
        <v>11</v>
      </c>
      <c r="B12" t="s">
        <v>2951</v>
      </c>
      <c r="C12" t="s">
        <v>2951</v>
      </c>
      <c r="D12" t="s">
        <v>2952</v>
      </c>
    </row>
    <row r="13" spans="1:4" x14ac:dyDescent="0.15">
      <c r="A13">
        <v>12</v>
      </c>
      <c r="B13" t="s">
        <v>2953</v>
      </c>
      <c r="C13" t="s">
        <v>2953</v>
      </c>
      <c r="D13" t="s">
        <v>2954</v>
      </c>
    </row>
    <row r="14" spans="1:4" x14ac:dyDescent="0.15">
      <c r="A14">
        <v>13</v>
      </c>
      <c r="B14" t="s">
        <v>2955</v>
      </c>
      <c r="C14" t="s">
        <v>2955</v>
      </c>
      <c r="D14" t="s">
        <v>2956</v>
      </c>
    </row>
    <row r="15" spans="1:4" x14ac:dyDescent="0.15">
      <c r="A15">
        <v>14</v>
      </c>
      <c r="B15" t="s">
        <v>2957</v>
      </c>
      <c r="C15" t="s">
        <v>2957</v>
      </c>
      <c r="D15" t="s">
        <v>2958</v>
      </c>
    </row>
    <row r="16" spans="1:4" x14ac:dyDescent="0.15">
      <c r="A16">
        <v>15</v>
      </c>
      <c r="B16" t="s">
        <v>2959</v>
      </c>
      <c r="C16" t="s">
        <v>2959</v>
      </c>
      <c r="D16" t="s">
        <v>2960</v>
      </c>
    </row>
    <row r="17" spans="1:4" x14ac:dyDescent="0.15">
      <c r="A17">
        <v>16</v>
      </c>
      <c r="B17" t="s">
        <v>2961</v>
      </c>
      <c r="C17" t="s">
        <v>2961</v>
      </c>
      <c r="D17" t="s">
        <v>2962</v>
      </c>
    </row>
    <row r="18" spans="1:4" x14ac:dyDescent="0.15">
      <c r="A18">
        <v>17</v>
      </c>
      <c r="B18" t="s">
        <v>2963</v>
      </c>
      <c r="C18" t="s">
        <v>2963</v>
      </c>
      <c r="D18" t="s">
        <v>2964</v>
      </c>
    </row>
    <row r="19" spans="1:4" x14ac:dyDescent="0.15">
      <c r="A19">
        <v>18</v>
      </c>
      <c r="B19" t="s">
        <v>2965</v>
      </c>
      <c r="C19" t="s">
        <v>2965</v>
      </c>
      <c r="D19" t="s">
        <v>2966</v>
      </c>
    </row>
    <row r="20" spans="1:4" x14ac:dyDescent="0.15">
      <c r="A20">
        <v>19</v>
      </c>
      <c r="B20" t="s">
        <v>2967</v>
      </c>
      <c r="C20" t="s">
        <v>2967</v>
      </c>
      <c r="D20" t="s">
        <v>2968</v>
      </c>
    </row>
    <row r="21" spans="1:4" x14ac:dyDescent="0.15">
      <c r="A21">
        <v>20</v>
      </c>
      <c r="B21" t="s">
        <v>2969</v>
      </c>
      <c r="C21" t="s">
        <v>2969</v>
      </c>
      <c r="D21" t="s">
        <v>2970</v>
      </c>
    </row>
    <row r="22" spans="1:4" x14ac:dyDescent="0.15">
      <c r="A22">
        <v>21</v>
      </c>
      <c r="B22" t="s">
        <v>2971</v>
      </c>
      <c r="C22" t="s">
        <v>2971</v>
      </c>
      <c r="D22" t="s">
        <v>2972</v>
      </c>
    </row>
    <row r="23" spans="1:4" x14ac:dyDescent="0.15">
      <c r="A23">
        <v>22</v>
      </c>
      <c r="B23" t="s">
        <v>2973</v>
      </c>
      <c r="C23" t="s">
        <v>2973</v>
      </c>
      <c r="D23" t="s">
        <v>2974</v>
      </c>
    </row>
    <row r="24" spans="1:4" x14ac:dyDescent="0.15">
      <c r="A24">
        <v>23</v>
      </c>
      <c r="B24" t="s">
        <v>2975</v>
      </c>
      <c r="C24" t="s">
        <v>2975</v>
      </c>
      <c r="D24" t="s">
        <v>2976</v>
      </c>
    </row>
    <row r="25" spans="1:4" x14ac:dyDescent="0.15">
      <c r="A25">
        <v>24</v>
      </c>
      <c r="B25" t="s">
        <v>2977</v>
      </c>
      <c r="C25" t="s">
        <v>2977</v>
      </c>
      <c r="D25" t="s">
        <v>2978</v>
      </c>
    </row>
    <row r="26" spans="1:4" x14ac:dyDescent="0.15">
      <c r="A26">
        <v>25</v>
      </c>
      <c r="B26" t="s">
        <v>2979</v>
      </c>
      <c r="C26" t="s">
        <v>2979</v>
      </c>
      <c r="D26" t="s">
        <v>2980</v>
      </c>
    </row>
    <row r="27" spans="1:4" x14ac:dyDescent="0.15">
      <c r="A27">
        <v>26</v>
      </c>
      <c r="B27" t="s">
        <v>2981</v>
      </c>
      <c r="C27" t="s">
        <v>2981</v>
      </c>
      <c r="D27" t="s">
        <v>2982</v>
      </c>
    </row>
    <row r="28" spans="1:4" x14ac:dyDescent="0.15">
      <c r="A28">
        <v>27</v>
      </c>
      <c r="B28" t="s">
        <v>2983</v>
      </c>
      <c r="C28" t="s">
        <v>2983</v>
      </c>
      <c r="D28" t="s">
        <v>2984</v>
      </c>
    </row>
    <row r="29" spans="1:4" x14ac:dyDescent="0.15">
      <c r="A29">
        <v>28</v>
      </c>
      <c r="B29" t="s">
        <v>2985</v>
      </c>
      <c r="C29" t="s">
        <v>2985</v>
      </c>
      <c r="D29" t="s">
        <v>2986</v>
      </c>
    </row>
    <row r="30" spans="1:4" x14ac:dyDescent="0.15">
      <c r="A30">
        <v>29</v>
      </c>
      <c r="B30" t="s">
        <v>2987</v>
      </c>
      <c r="C30" t="s">
        <v>2987</v>
      </c>
      <c r="D30" t="s">
        <v>2988</v>
      </c>
    </row>
    <row r="31" spans="1:4" x14ac:dyDescent="0.15">
      <c r="A31">
        <v>30</v>
      </c>
      <c r="B31" t="s">
        <v>2989</v>
      </c>
      <c r="C31" t="s">
        <v>2989</v>
      </c>
      <c r="D31" t="s">
        <v>2990</v>
      </c>
    </row>
    <row r="32" spans="1:4" x14ac:dyDescent="0.15">
      <c r="A32">
        <v>31</v>
      </c>
      <c r="B32" t="s">
        <v>2991</v>
      </c>
      <c r="C32" t="s">
        <v>2991</v>
      </c>
      <c r="D32" t="s">
        <v>2992</v>
      </c>
    </row>
    <row r="33" spans="1:4" x14ac:dyDescent="0.15">
      <c r="A33">
        <v>32</v>
      </c>
      <c r="B33" t="s">
        <v>2993</v>
      </c>
      <c r="C33" t="s">
        <v>2993</v>
      </c>
      <c r="D33" t="s">
        <v>2994</v>
      </c>
    </row>
    <row r="34" spans="1:4" x14ac:dyDescent="0.15">
      <c r="A34">
        <v>33</v>
      </c>
      <c r="B34" t="s">
        <v>2995</v>
      </c>
      <c r="C34" t="s">
        <v>2995</v>
      </c>
      <c r="D34" t="s">
        <v>2996</v>
      </c>
    </row>
    <row r="35" spans="1:4" x14ac:dyDescent="0.15">
      <c r="A35">
        <v>34</v>
      </c>
      <c r="B35" t="s">
        <v>2997</v>
      </c>
      <c r="C35" t="s">
        <v>2997</v>
      </c>
      <c r="D35" t="s">
        <v>2998</v>
      </c>
    </row>
    <row r="36" spans="1:4" x14ac:dyDescent="0.15">
      <c r="A36">
        <v>35</v>
      </c>
      <c r="B36" t="s">
        <v>2999</v>
      </c>
      <c r="C36" t="s">
        <v>2999</v>
      </c>
      <c r="D36" t="s">
        <v>3000</v>
      </c>
    </row>
    <row r="37" spans="1:4" x14ac:dyDescent="0.15">
      <c r="A37">
        <v>36</v>
      </c>
      <c r="B37" t="s">
        <v>3001</v>
      </c>
      <c r="C37" t="s">
        <v>3001</v>
      </c>
      <c r="D37" t="s">
        <v>3002</v>
      </c>
    </row>
    <row r="38" spans="1:4" x14ac:dyDescent="0.15">
      <c r="A38">
        <v>37</v>
      </c>
      <c r="B38" t="s">
        <v>3003</v>
      </c>
      <c r="C38" t="s">
        <v>3003</v>
      </c>
      <c r="D38" t="s">
        <v>3004</v>
      </c>
    </row>
    <row r="39" spans="1:4" x14ac:dyDescent="0.15">
      <c r="A39">
        <v>38</v>
      </c>
      <c r="B39" t="s">
        <v>3005</v>
      </c>
      <c r="C39" t="s">
        <v>3005</v>
      </c>
      <c r="D39" t="s">
        <v>3006</v>
      </c>
    </row>
    <row r="40" spans="1:4" x14ac:dyDescent="0.15">
      <c r="A40">
        <v>39</v>
      </c>
      <c r="B40" t="s">
        <v>3007</v>
      </c>
      <c r="C40" t="s">
        <v>3007</v>
      </c>
      <c r="D40" t="s">
        <v>3008</v>
      </c>
    </row>
    <row r="41" spans="1:4" x14ac:dyDescent="0.15">
      <c r="A41">
        <v>40</v>
      </c>
      <c r="B41" t="s">
        <v>3009</v>
      </c>
      <c r="C41" t="s">
        <v>3009</v>
      </c>
      <c r="D41" t="s">
        <v>3010</v>
      </c>
    </row>
    <row r="42" spans="1:4" x14ac:dyDescent="0.15">
      <c r="A42">
        <v>41</v>
      </c>
      <c r="B42" t="s">
        <v>3011</v>
      </c>
      <c r="C42" t="s">
        <v>3011</v>
      </c>
      <c r="D42" t="s">
        <v>3012</v>
      </c>
    </row>
    <row r="43" spans="1:4" x14ac:dyDescent="0.15">
      <c r="A43">
        <v>42</v>
      </c>
      <c r="B43" t="s">
        <v>3013</v>
      </c>
      <c r="C43" t="s">
        <v>3013</v>
      </c>
      <c r="D43" t="s">
        <v>3014</v>
      </c>
    </row>
    <row r="44" spans="1:4" x14ac:dyDescent="0.15">
      <c r="A44">
        <v>43</v>
      </c>
      <c r="B44" t="s">
        <v>3015</v>
      </c>
      <c r="C44" t="s">
        <v>3015</v>
      </c>
      <c r="D44" t="s">
        <v>3016</v>
      </c>
    </row>
    <row r="45" spans="1:4" x14ac:dyDescent="0.15">
      <c r="A45">
        <v>44</v>
      </c>
      <c r="B45" t="s">
        <v>3017</v>
      </c>
      <c r="C45" t="s">
        <v>3017</v>
      </c>
      <c r="D45" t="s">
        <v>3018</v>
      </c>
    </row>
    <row r="46" spans="1:4" x14ac:dyDescent="0.15">
      <c r="A46">
        <v>45</v>
      </c>
      <c r="B46" t="s">
        <v>3019</v>
      </c>
      <c r="C46" t="s">
        <v>3019</v>
      </c>
      <c r="D46" t="s">
        <v>3020</v>
      </c>
    </row>
    <row r="47" spans="1:4" x14ac:dyDescent="0.15">
      <c r="A47">
        <v>46</v>
      </c>
      <c r="B47" t="s">
        <v>3021</v>
      </c>
      <c r="C47" t="s">
        <v>3021</v>
      </c>
      <c r="D47" t="s">
        <v>3022</v>
      </c>
    </row>
    <row r="48" spans="1:4" x14ac:dyDescent="0.15">
      <c r="A48">
        <v>47</v>
      </c>
      <c r="B48" t="s">
        <v>3023</v>
      </c>
      <c r="C48" t="s">
        <v>3023</v>
      </c>
      <c r="D48" t="s">
        <v>3024</v>
      </c>
    </row>
    <row r="49" spans="1:4" x14ac:dyDescent="0.15">
      <c r="A49">
        <v>48</v>
      </c>
      <c r="B49" t="s">
        <v>3025</v>
      </c>
      <c r="C49" t="s">
        <v>3025</v>
      </c>
      <c r="D49" t="s">
        <v>3026</v>
      </c>
    </row>
    <row r="50" spans="1:4" x14ac:dyDescent="0.15">
      <c r="A50">
        <v>49</v>
      </c>
      <c r="B50" t="s">
        <v>3027</v>
      </c>
      <c r="C50" t="s">
        <v>3027</v>
      </c>
      <c r="D50" t="s">
        <v>3028</v>
      </c>
    </row>
    <row r="51" spans="1:4" x14ac:dyDescent="0.15">
      <c r="A51">
        <v>50</v>
      </c>
      <c r="B51" t="s">
        <v>3029</v>
      </c>
      <c r="C51" t="s">
        <v>3029</v>
      </c>
      <c r="D51" t="s">
        <v>3030</v>
      </c>
    </row>
    <row r="52" spans="1:4" x14ac:dyDescent="0.15">
      <c r="A52">
        <v>51</v>
      </c>
      <c r="B52" t="s">
        <v>3031</v>
      </c>
      <c r="C52" t="s">
        <v>3031</v>
      </c>
      <c r="D52" t="s">
        <v>3032</v>
      </c>
    </row>
    <row r="53" spans="1:4" x14ac:dyDescent="0.15">
      <c r="A53">
        <v>52</v>
      </c>
      <c r="B53" t="s">
        <v>3033</v>
      </c>
      <c r="C53" t="s">
        <v>3033</v>
      </c>
      <c r="D53" t="s">
        <v>3034</v>
      </c>
    </row>
    <row r="54" spans="1:4" x14ac:dyDescent="0.15">
      <c r="A54">
        <v>53</v>
      </c>
      <c r="B54" t="s">
        <v>3035</v>
      </c>
      <c r="C54" t="s">
        <v>3035</v>
      </c>
      <c r="D54" t="s">
        <v>3036</v>
      </c>
    </row>
    <row r="55" spans="1:4" x14ac:dyDescent="0.15">
      <c r="A55">
        <v>54</v>
      </c>
      <c r="B55" t="s">
        <v>3037</v>
      </c>
      <c r="C55" t="s">
        <v>3037</v>
      </c>
      <c r="D55" t="s">
        <v>3038</v>
      </c>
    </row>
    <row r="56" spans="1:4" x14ac:dyDescent="0.15">
      <c r="A56">
        <v>55</v>
      </c>
      <c r="B56" t="s">
        <v>3039</v>
      </c>
      <c r="C56" t="s">
        <v>3039</v>
      </c>
      <c r="D56" t="s">
        <v>3040</v>
      </c>
    </row>
    <row r="57" spans="1:4" x14ac:dyDescent="0.15">
      <c r="A57">
        <v>56</v>
      </c>
      <c r="B57" t="s">
        <v>3041</v>
      </c>
      <c r="C57" t="s">
        <v>3041</v>
      </c>
      <c r="D57" t="s">
        <v>3042</v>
      </c>
    </row>
    <row r="58" spans="1:4" x14ac:dyDescent="0.15">
      <c r="A58">
        <v>57</v>
      </c>
      <c r="B58" t="s">
        <v>3043</v>
      </c>
      <c r="C58" t="s">
        <v>3043</v>
      </c>
      <c r="D58" t="s">
        <v>3044</v>
      </c>
    </row>
    <row r="59" spans="1:4" x14ac:dyDescent="0.15">
      <c r="A59">
        <v>58</v>
      </c>
      <c r="B59" t="s">
        <v>3045</v>
      </c>
      <c r="C59" t="s">
        <v>3045</v>
      </c>
      <c r="D59" t="s">
        <v>3046</v>
      </c>
    </row>
    <row r="60" spans="1:4" x14ac:dyDescent="0.15">
      <c r="A60">
        <v>59</v>
      </c>
      <c r="B60" t="s">
        <v>3047</v>
      </c>
      <c r="C60" t="s">
        <v>3047</v>
      </c>
      <c r="D60" t="s">
        <v>3048</v>
      </c>
    </row>
    <row r="61" spans="1:4" x14ac:dyDescent="0.15">
      <c r="A61">
        <v>60</v>
      </c>
      <c r="B61" t="s">
        <v>3049</v>
      </c>
      <c r="C61" t="s">
        <v>3049</v>
      </c>
      <c r="D61" t="s">
        <v>3050</v>
      </c>
    </row>
  </sheetData>
  <dataConsolidate/>
  <phoneticPr fontId="8" type="noConversion"/>
  <pageMargins left="0.7" right="0.7" top="0.75" bottom="0.75" header="0.3" footer="0.3"/>
  <pageSetup paperSize="9" orientation="portrait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TSH_REESTR_MO_FILTER">
    <tabColor rgb="FFFFCC99"/>
  </sheetPr>
  <dimension ref="A1"/>
  <sheetViews>
    <sheetView showGridLines="0" zoomScaleNormal="100" workbookViewId="0"/>
  </sheetViews>
  <sheetFormatPr defaultRowHeight="11.25" x14ac:dyDescent="0.15"/>
  <cols>
    <col min="1" max="16384" width="9.140625" style="256"/>
  </cols>
  <sheetData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modfrmReestrMR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modServiceModule">
    <tabColor indexed="47"/>
  </sheetPr>
  <dimension ref="A1"/>
  <sheetViews>
    <sheetView showGridLines="0" zoomScaleNormal="100" workbookViewId="0"/>
  </sheetViews>
  <sheetFormatPr defaultRowHeight="11.25" x14ac:dyDescent="0.15"/>
  <sheetData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modfrmCheckUpdates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REESTR_DS">
    <tabColor rgb="FFFFCC99"/>
  </sheetPr>
  <dimension ref="B3:B9"/>
  <sheetViews>
    <sheetView showGridLines="0" zoomScaleNormal="100" workbookViewId="0"/>
  </sheetViews>
  <sheetFormatPr defaultRowHeight="11.25" x14ac:dyDescent="0.15"/>
  <sheetData>
    <row r="3" spans="2:2" x14ac:dyDescent="0.15">
      <c r="B3" t="s">
        <v>3054</v>
      </c>
    </row>
    <row r="4" spans="2:2" x14ac:dyDescent="0.15">
      <c r="B4" t="s">
        <v>3055</v>
      </c>
    </row>
    <row r="5" spans="2:2" x14ac:dyDescent="0.15">
      <c r="B5" t="s">
        <v>3056</v>
      </c>
    </row>
    <row r="6" spans="2:2" x14ac:dyDescent="0.15">
      <c r="B6" t="s">
        <v>3057</v>
      </c>
    </row>
    <row r="7" spans="2:2" x14ac:dyDescent="0.15">
      <c r="B7" t="s">
        <v>3058</v>
      </c>
    </row>
    <row r="8" spans="2:2" x14ac:dyDescent="0.15">
      <c r="B8" t="s">
        <v>3059</v>
      </c>
    </row>
    <row r="9" spans="2:2" x14ac:dyDescent="0.15">
      <c r="B9" t="s">
        <v>3060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REESTR_CHS">
    <tabColor rgb="FFFFCC99"/>
  </sheetPr>
  <dimension ref="A1"/>
  <sheetViews>
    <sheetView showGridLines="0" zoomScaleNormal="100" workbookViewId="0"/>
  </sheetViews>
  <sheetFormatPr defaultRowHeight="11.25" x14ac:dyDescent="0.15"/>
  <cols>
    <col min="1" max="16384" width="9.140625" style="88"/>
  </cols>
  <sheetData/>
  <sheetProtection formatColumns="0" formatRows="0"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REESTR_LINK">
    <tabColor rgb="FFFFCC99"/>
  </sheetPr>
  <dimension ref="A1:C3"/>
  <sheetViews>
    <sheetView showGridLines="0" zoomScaleNormal="100" workbookViewId="0"/>
  </sheetViews>
  <sheetFormatPr defaultRowHeight="11.25" x14ac:dyDescent="0.15"/>
  <cols>
    <col min="1" max="1" width="9.140625" style="88"/>
    <col min="2" max="2" width="66.7109375" style="88" bestFit="1" customWidth="1"/>
    <col min="3" max="16384" width="9.140625" style="88"/>
  </cols>
  <sheetData>
    <row r="1" spans="1:3" x14ac:dyDescent="0.15">
      <c r="A1" s="88" t="s">
        <v>133</v>
      </c>
      <c r="B1" s="88" t="s">
        <v>134</v>
      </c>
      <c r="C1" s="88" t="s">
        <v>135</v>
      </c>
    </row>
    <row r="2" spans="1:3" x14ac:dyDescent="0.15">
      <c r="A2" s="88">
        <v>4189678</v>
      </c>
      <c r="B2" s="88" t="s">
        <v>384</v>
      </c>
      <c r="C2" s="88" t="s">
        <v>201</v>
      </c>
    </row>
    <row r="3" spans="1:3" x14ac:dyDescent="0.15">
      <c r="A3" s="88">
        <v>4190415</v>
      </c>
      <c r="B3" s="88" t="s">
        <v>385</v>
      </c>
      <c r="C3" s="88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195</vt:i4>
      </vt:variant>
    </vt:vector>
  </HeadingPairs>
  <TitlesOfParts>
    <vt:vector size="203" baseType="lpstr">
      <vt:lpstr>Инструкция</vt:lpstr>
      <vt:lpstr>Титульный</vt:lpstr>
      <vt:lpstr>Территории</vt:lpstr>
      <vt:lpstr>Дифференциация</vt:lpstr>
      <vt:lpstr>Форма 1.0.1 | Форма 4.6</vt:lpstr>
      <vt:lpstr>Форма 4.6</vt:lpstr>
      <vt:lpstr>Комментарии</vt:lpstr>
      <vt:lpstr>Проверка</vt:lpstr>
      <vt:lpstr>activity</vt:lpstr>
      <vt:lpstr>availability_price</vt:lpstr>
      <vt:lpstr>checkCell_List09</vt:lpstr>
      <vt:lpstr>checkDEfCell_List09</vt:lpstr>
      <vt:lpstr>chkGetUpdatesValue</vt:lpstr>
      <vt:lpstr>chkNoUpdatesValue</vt:lpstr>
      <vt:lpstr>code</vt:lpstr>
      <vt:lpstr>copy_f_quart</vt:lpstr>
      <vt:lpstr>copy_f_year</vt:lpstr>
      <vt:lpstr>count_refusal</vt:lpstr>
      <vt:lpstr>CURRENT_DATE</vt:lpstr>
      <vt:lpstr>data_type</vt:lpstr>
      <vt:lpstr>DATA_URL</vt:lpstr>
      <vt:lpstr>DESCRIPTION_TERRITORY</vt:lpstr>
      <vt:lpstr>diff_tariff</vt:lpstr>
      <vt:lpstr>DocProp_TemplateCode</vt:lpstr>
      <vt:lpstr>DocProp_Version</vt:lpstr>
      <vt:lpstr>et_Comm</vt:lpstr>
      <vt:lpstr>et_hor_List01_2</vt:lpstr>
      <vt:lpstr>et_List01_st</vt:lpstr>
      <vt:lpstr>et_List02_mo</vt:lpstr>
      <vt:lpstr>et_List02_mr</vt:lpstr>
      <vt:lpstr>et_List02_st</vt:lpstr>
      <vt:lpstr>et_List02_ter</vt:lpstr>
      <vt:lpstr>et_List03</vt:lpstr>
      <vt:lpstr>et_List04</vt:lpstr>
      <vt:lpstr>et_List07_01</vt:lpstr>
      <vt:lpstr>et_List07_04</vt:lpstr>
      <vt:lpstr>et_List07_05</vt:lpstr>
      <vt:lpstr>et_List09_0</vt:lpstr>
      <vt:lpstr>et_List09_1</vt:lpstr>
      <vt:lpstr>et_List09_2</vt:lpstr>
      <vt:lpstr>et_ver_List01_1</vt:lpstr>
      <vt:lpstr>et_ver_List05_1</vt:lpstr>
      <vt:lpstr>f_quart</vt:lpstr>
      <vt:lpstr>f_year</vt:lpstr>
      <vt:lpstr>fil</vt:lpstr>
      <vt:lpstr>fil_flag</vt:lpstr>
      <vt:lpstr>FirstLine</vt:lpstr>
      <vt:lpstr>flag_publication</vt:lpstr>
      <vt:lpstr>flag_refusal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kind_of_activity</vt:lpstr>
      <vt:lpstr>kind_of_forms</vt:lpstr>
      <vt:lpstr>kind_of_nameforms</vt:lpstr>
      <vt:lpstr>kind_of_publication</vt:lpstr>
      <vt:lpstr>kind_of_unit</vt:lpstr>
      <vt:lpstr>kpp</vt:lpstr>
      <vt:lpstr>LINK_RANGE</vt:lpstr>
      <vt:lpstr>LIST_MR_MO_OKTMO</vt:lpstr>
      <vt:lpstr>list_of_tariff</vt:lpstr>
      <vt:lpstr>List00_checkFill</vt:lpstr>
      <vt:lpstr>List00_Fill</vt:lpstr>
      <vt:lpstr>List00_Print</vt:lpstr>
      <vt:lpstr>List01_CheckC</vt:lpstr>
      <vt:lpstr>List01_Name</vt:lpstr>
      <vt:lpstr>List01_Num</vt:lpstr>
      <vt:lpstr>List01_p1</vt:lpstr>
      <vt:lpstr>List01_p2</vt:lpstr>
      <vt:lpstr>List01_p3</vt:lpstr>
      <vt:lpstr>List01_p4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List05_CheckC</vt:lpstr>
      <vt:lpstr>List05_GroundMaterials_1</vt:lpstr>
      <vt:lpstr>List05_Name</vt:lpstr>
      <vt:lpstr>List05_Num</vt:lpstr>
      <vt:lpstr>List05_p4_1</vt:lpstr>
      <vt:lpstr>List05_p4_2</vt:lpstr>
      <vt:lpstr>List05_p4_3</vt:lpstr>
      <vt:lpstr>List07_ActivityID</vt:lpstr>
      <vt:lpstr>List07_CheckC</vt:lpstr>
      <vt:lpstr>List07_fieldMarker</vt:lpstr>
      <vt:lpstr>List07_Fill</vt:lpstr>
      <vt:lpstr>List09_CheckC</vt:lpstr>
      <vt:lpstr>List09_NameCol</vt:lpstr>
      <vt:lpstr>List09_REESTR_MO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obj_List01_22</vt:lpstr>
      <vt:lpstr>obj_List01_25</vt:lpstr>
      <vt:lpstr>obj_List01_28</vt:lpstr>
      <vt:lpstr>obj_List01_31</vt:lpstr>
      <vt:lpstr>obj_List01_34</vt:lpstr>
      <vt:lpstr>obj_List01_37</vt:lpstr>
      <vt:lpstr>obj_List01_40</vt:lpstr>
      <vt:lpstr>obj_List02_22</vt:lpstr>
      <vt:lpstr>obj_List02_25</vt:lpstr>
      <vt:lpstr>obj_List02_28</vt:lpstr>
      <vt:lpstr>obj_List02_31</vt:lpstr>
      <vt:lpstr>obj_List02_34</vt:lpstr>
      <vt:lpstr>obj_List02_37</vt:lpstr>
      <vt:lpstr>obj_List02_40</vt:lpstr>
      <vt:lpstr>obj_List05_22</vt:lpstr>
      <vt:lpstr>obj_List05_25</vt:lpstr>
      <vt:lpstr>obj_List05_28</vt:lpstr>
      <vt:lpstr>obj_List05_31</vt:lpstr>
      <vt:lpstr>obj_List05_34</vt:lpstr>
      <vt:lpstr>obj_List05_37</vt:lpstr>
      <vt:lpstr>obj_List05_40</vt:lpstr>
      <vt:lpstr>obj_List06_22</vt:lpstr>
      <vt:lpstr>obj_List06_25</vt:lpstr>
      <vt:lpstr>obj_List06_28</vt:lpstr>
      <vt:lpstr>obj_List06_31</vt:lpstr>
      <vt:lpstr>obj_List06_34</vt:lpstr>
      <vt:lpstr>obj_List06_37</vt:lpstr>
      <vt:lpstr>obj_List06_40</vt:lpstr>
      <vt:lpstr>org</vt:lpstr>
      <vt:lpstr>Org_Address</vt:lpstr>
      <vt:lpstr>ORG_END_DATE</vt:lpstr>
      <vt:lpstr>Org_main</vt:lpstr>
      <vt:lpstr>Org_otv_lico</vt:lpstr>
      <vt:lpstr>ORG_START_DATE</vt:lpstr>
      <vt:lpstr>pDel_Comm</vt:lpstr>
      <vt:lpstr>pDel_List03</vt:lpstr>
      <vt:lpstr>pDel_List04</vt:lpstr>
      <vt:lpstr>pDel_List09_0</vt:lpstr>
      <vt:lpstr>pDel_List09_1</vt:lpstr>
      <vt:lpstr>pDel_List09_2</vt:lpstr>
      <vt:lpstr>pDelList07_01</vt:lpstr>
      <vt:lpstr>pDelList07_04</vt:lpstr>
      <vt:lpstr>pDelList07_05</vt:lpstr>
      <vt:lpstr>pIns_Comm</vt:lpstr>
      <vt:lpstr>pIns_List01_1</vt:lpstr>
      <vt:lpstr>pIns_List01_2</vt:lpstr>
      <vt:lpstr>pIns_List02</vt:lpstr>
      <vt:lpstr>pIns_List03</vt:lpstr>
      <vt:lpstr>pIns_List04</vt:lpstr>
      <vt:lpstr>pIns_List05_1</vt:lpstr>
      <vt:lpstr>pIns_List06</vt:lpstr>
      <vt:lpstr>pIns_List07_01</vt:lpstr>
      <vt:lpstr>pIns_List07_04</vt:lpstr>
      <vt:lpstr>pIns_List07_05</vt:lpstr>
      <vt:lpstr>pIns_List09_0</vt:lpstr>
      <vt:lpstr>QUARTER</vt:lpstr>
      <vt:lpstr>REESTR_LINK_RANGE</vt:lpstr>
      <vt:lpstr>REESTR_ORG_RANGE</vt:lpstr>
      <vt:lpstr>REESTR_VED_RANGE</vt:lpstr>
      <vt:lpstr>REGION</vt:lpstr>
      <vt:lpstr>region_name</vt:lpstr>
      <vt:lpstr>ruk_fio</vt:lpstr>
      <vt:lpstr>stop_info</vt:lpstr>
      <vt:lpstr>strPublication</vt:lpstr>
      <vt:lpstr>sys_id</vt:lpstr>
      <vt:lpstr>TECH_ORG_ID</vt:lpstr>
      <vt:lpstr>ter_List09</vt:lpstr>
      <vt:lpstr>terCopy_List09</vt:lpstr>
      <vt:lpstr>TSphere</vt:lpstr>
      <vt:lpstr>TSphere_full</vt:lpstr>
      <vt:lpstr>TSphere_trans</vt:lpstr>
      <vt:lpstr>type_org</vt:lpstr>
      <vt:lpstr>type_org_list</vt:lpstr>
      <vt:lpstr>UpdStatus</vt:lpstr>
      <vt:lpstr>VDET_END_DATE</vt:lpstr>
      <vt:lpstr>VDET_START_DATE</vt:lpstr>
      <vt:lpstr>version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</dc:title>
  <dc:subject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</dc:subject>
  <dc:creator>-</dc:creator>
  <dc:description/>
  <cp:lastModifiedBy>admin</cp:lastModifiedBy>
  <cp:lastPrinted>2023-04-06T13:35:31Z</cp:lastPrinted>
  <dcterms:created xsi:type="dcterms:W3CDTF">2014-08-18T08:57:48Z</dcterms:created>
  <dcterms:modified xsi:type="dcterms:W3CDTF">2023-04-17T09:13:35Z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1.1.1</vt:lpwstr>
  </property>
  <property fmtid="{D5CDD505-2E9C-101B-9397-08002B2CF9AE}" pid="3" name="TemplateOperationMode">
    <vt:i4>3</vt:i4>
  </property>
  <property fmtid="{D5CDD505-2E9C-101B-9397-08002B2CF9AE}" pid="4" name="Version">
    <vt:lpwstr>FAS.JKH.OPEN.INFO.QUARTER.WARM</vt:lpwstr>
  </property>
  <property fmtid="{D5CDD505-2E9C-101B-9397-08002B2CF9AE}" pid="5" name="keywords">
    <vt:lpwstr/>
  </property>
  <property fmtid="{D5CDD505-2E9C-101B-9397-08002B2CF9AE}" pid="6" name="Periodicity">
    <vt:lpwstr>QUAR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